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https://krikom-my.sharepoint.com/personal/per_gunnar_uberg_kristiansand_kommune_no/Documents/Bydelsbesøk/"/>
    </mc:Choice>
  </mc:AlternateContent>
  <xr:revisionPtr revIDLastSave="71" documentId="8_{662A4CA5-C1A9-4F9A-B453-F446DFB4F5A7}" xr6:coauthVersionLast="45" xr6:coauthVersionMax="45" xr10:uidLastSave="{0FBC6C06-44B6-4A6A-9742-DDD8F5C26532}"/>
  <bookViews>
    <workbookView minimized="1" xWindow="31395" yWindow="1605" windowWidth="21600" windowHeight="11325" xr2:uid="{00000000-000D-0000-FFFF-FFFF00000000}"/>
  </bookViews>
  <sheets>
    <sheet name="tiårsgrupper" sheetId="1" r:id="rId1"/>
  </sheets>
  <externalReferences>
    <externalReference r:id="rId2"/>
  </externalReferences>
  <definedNames>
    <definedName name="_xlnm.Print_Area" localSheetId="0">tiårsgrupper!$A$54:$T$84</definedName>
    <definedName name="_xlnm.Print_Titles" localSheetId="0">tiårsgrupper!$B:$B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F36" i="1" l="1"/>
  <c r="AF23" i="1" l="1"/>
  <c r="AG23" i="1"/>
  <c r="AF24" i="1"/>
  <c r="AG24" i="1"/>
  <c r="AF25" i="1"/>
  <c r="AG25" i="1"/>
  <c r="AF26" i="1"/>
  <c r="AG26" i="1"/>
  <c r="AF27" i="1"/>
  <c r="AG27" i="1"/>
  <c r="AF28" i="1"/>
  <c r="AG28" i="1"/>
  <c r="AF29" i="1"/>
  <c r="AG29" i="1"/>
  <c r="AF30" i="1"/>
  <c r="AG30" i="1"/>
  <c r="AF31" i="1"/>
  <c r="AG31" i="1"/>
  <c r="AF32" i="1"/>
  <c r="AG32" i="1"/>
  <c r="AF33" i="1"/>
  <c r="AG33" i="1"/>
  <c r="AF34" i="1"/>
  <c r="AG34" i="1"/>
  <c r="AF35" i="1"/>
  <c r="AG35" i="1"/>
  <c r="L23" i="1" l="1"/>
  <c r="M23" i="1" s="1"/>
  <c r="L24" i="1"/>
  <c r="M24" i="1" s="1"/>
  <c r="L25" i="1"/>
  <c r="O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P31" i="1" s="1"/>
  <c r="L32" i="1"/>
  <c r="M32" i="1" s="1"/>
  <c r="L33" i="1"/>
  <c r="M33" i="1" s="1"/>
  <c r="L34" i="1"/>
  <c r="M34" i="1" s="1"/>
  <c r="L35" i="1"/>
  <c r="M35" i="1" s="1"/>
  <c r="C36" i="1"/>
  <c r="D36" i="1"/>
  <c r="E36" i="1"/>
  <c r="F36" i="1"/>
  <c r="G36" i="1"/>
  <c r="H36" i="1"/>
  <c r="I36" i="1"/>
  <c r="J36" i="1"/>
  <c r="K36" i="1"/>
  <c r="AF36" i="1" l="1"/>
  <c r="AG36" i="1"/>
  <c r="P33" i="1"/>
  <c r="O33" i="1"/>
  <c r="S27" i="1"/>
  <c r="P27" i="1"/>
  <c r="O35" i="1"/>
  <c r="P32" i="1"/>
  <c r="S28" i="1"/>
  <c r="T28" i="1"/>
  <c r="S35" i="1"/>
  <c r="O32" i="1"/>
  <c r="O28" i="1"/>
  <c r="M31" i="1"/>
  <c r="P35" i="1"/>
  <c r="O27" i="1"/>
  <c r="T23" i="1"/>
  <c r="T25" i="1"/>
  <c r="T33" i="1"/>
  <c r="T31" i="1"/>
  <c r="S25" i="1"/>
  <c r="S33" i="1"/>
  <c r="S31" i="1"/>
  <c r="P25" i="1"/>
  <c r="T30" i="1"/>
  <c r="O29" i="1"/>
  <c r="P24" i="1"/>
  <c r="O24" i="1"/>
  <c r="O30" i="1"/>
  <c r="P28" i="1"/>
  <c r="T26" i="1"/>
  <c r="S23" i="1"/>
  <c r="P30" i="1"/>
  <c r="T29" i="1"/>
  <c r="S26" i="1"/>
  <c r="M25" i="1"/>
  <c r="P23" i="1"/>
  <c r="P34" i="1"/>
  <c r="T32" i="1"/>
  <c r="O31" i="1"/>
  <c r="S29" i="1"/>
  <c r="P26" i="1"/>
  <c r="T24" i="1"/>
  <c r="O23" i="1"/>
  <c r="S30" i="1"/>
  <c r="T34" i="1"/>
  <c r="S34" i="1"/>
  <c r="T35" i="1"/>
  <c r="O34" i="1"/>
  <c r="S32" i="1"/>
  <c r="P29" i="1"/>
  <c r="T27" i="1"/>
  <c r="O26" i="1"/>
  <c r="S24" i="1"/>
  <c r="V35" i="1"/>
  <c r="R35" i="1"/>
  <c r="N35" i="1"/>
  <c r="V34" i="1"/>
  <c r="R34" i="1"/>
  <c r="N34" i="1"/>
  <c r="V33" i="1"/>
  <c r="R33" i="1"/>
  <c r="N33" i="1"/>
  <c r="V32" i="1"/>
  <c r="R32" i="1"/>
  <c r="N32" i="1"/>
  <c r="V31" i="1"/>
  <c r="R31" i="1"/>
  <c r="N31" i="1"/>
  <c r="V30" i="1"/>
  <c r="R30" i="1"/>
  <c r="N30" i="1"/>
  <c r="V29" i="1"/>
  <c r="R29" i="1"/>
  <c r="N29" i="1"/>
  <c r="V28" i="1"/>
  <c r="R28" i="1"/>
  <c r="N28" i="1"/>
  <c r="V27" i="1"/>
  <c r="R27" i="1"/>
  <c r="N27" i="1"/>
  <c r="V26" i="1"/>
  <c r="R26" i="1"/>
  <c r="N26" i="1"/>
  <c r="V25" i="1"/>
  <c r="R25" i="1"/>
  <c r="N25" i="1"/>
  <c r="V24" i="1"/>
  <c r="R24" i="1"/>
  <c r="N24" i="1"/>
  <c r="V23" i="1"/>
  <c r="R23" i="1"/>
  <c r="N23" i="1"/>
  <c r="U35" i="1"/>
  <c r="Q35" i="1"/>
  <c r="U34" i="1"/>
  <c r="Q34" i="1"/>
  <c r="U33" i="1"/>
  <c r="Q33" i="1"/>
  <c r="U32" i="1"/>
  <c r="Q32" i="1"/>
  <c r="U31" i="1"/>
  <c r="Q31" i="1"/>
  <c r="U30" i="1"/>
  <c r="Q30" i="1"/>
  <c r="U29" i="1"/>
  <c r="Q29" i="1"/>
  <c r="U28" i="1"/>
  <c r="Q28" i="1"/>
  <c r="U27" i="1"/>
  <c r="Q27" i="1"/>
  <c r="U26" i="1"/>
  <c r="Q26" i="1"/>
  <c r="U25" i="1"/>
  <c r="Q25" i="1"/>
  <c r="U24" i="1"/>
  <c r="Q24" i="1"/>
  <c r="U23" i="1"/>
  <c r="Q23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36" i="1" l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5" i="1"/>
  <c r="M5" i="1"/>
  <c r="O6" i="1"/>
  <c r="N7" i="1"/>
  <c r="Q8" i="1"/>
  <c r="P9" i="1"/>
  <c r="N10" i="1"/>
  <c r="O11" i="1"/>
  <c r="O12" i="1"/>
  <c r="O13" i="1"/>
  <c r="O14" i="1"/>
  <c r="T15" i="1"/>
  <c r="P16" i="1"/>
  <c r="Q17" i="1"/>
  <c r="R18" i="1"/>
  <c r="O19" i="1"/>
  <c r="O20" i="1"/>
  <c r="O21" i="1"/>
  <c r="Q22" i="1"/>
  <c r="T5" i="1"/>
  <c r="R13" i="1"/>
  <c r="N21" i="1"/>
  <c r="M14" i="1"/>
  <c r="V15" i="1"/>
  <c r="S18" i="1"/>
  <c r="U11" i="1"/>
  <c r="T7" i="1"/>
  <c r="T6" i="1"/>
  <c r="S7" i="1"/>
  <c r="T17" i="1" l="1"/>
  <c r="N13" i="1"/>
  <c r="P5" i="1"/>
  <c r="P17" i="1"/>
  <c r="S9" i="1"/>
  <c r="R7" i="1"/>
  <c r="R21" i="1"/>
  <c r="S16" i="1"/>
  <c r="O9" i="1"/>
  <c r="P20" i="1"/>
  <c r="M7" i="1"/>
  <c r="N12" i="1"/>
  <c r="P19" i="1"/>
  <c r="U15" i="1"/>
  <c r="N15" i="1"/>
  <c r="V8" i="1"/>
  <c r="R8" i="1"/>
  <c r="V20" i="1"/>
  <c r="Q16" i="1"/>
  <c r="T12" i="1"/>
  <c r="P8" i="1"/>
  <c r="S11" i="1"/>
  <c r="M15" i="1"/>
  <c r="T11" i="1"/>
  <c r="U19" i="1"/>
  <c r="V16" i="1"/>
  <c r="M16" i="1"/>
  <c r="T20" i="1"/>
  <c r="O16" i="1"/>
  <c r="R12" i="1"/>
  <c r="N8" i="1"/>
  <c r="S19" i="1"/>
  <c r="P15" i="1"/>
  <c r="U7" i="1"/>
  <c r="R11" i="1"/>
  <c r="N11" i="1"/>
  <c r="V11" i="1"/>
  <c r="V12" i="1"/>
  <c r="M12" i="1"/>
  <c r="R20" i="1"/>
  <c r="U16" i="1"/>
  <c r="P12" i="1"/>
  <c r="T8" i="1"/>
  <c r="Q5" i="1"/>
  <c r="M20" i="1"/>
  <c r="T10" i="1"/>
  <c r="R6" i="1"/>
  <c r="R22" i="1"/>
  <c r="V18" i="1"/>
  <c r="S22" i="1"/>
  <c r="U18" i="1"/>
  <c r="T14" i="1"/>
  <c r="Q10" i="1"/>
  <c r="Q14" i="1"/>
  <c r="O22" i="1"/>
  <c r="Q18" i="1"/>
  <c r="N14" i="1"/>
  <c r="U22" i="1"/>
  <c r="T18" i="1"/>
  <c r="V10" i="1"/>
  <c r="M22" i="1"/>
  <c r="M6" i="1"/>
  <c r="N20" i="1"/>
  <c r="U6" i="1"/>
  <c r="V21" i="1"/>
  <c r="V13" i="1"/>
  <c r="V5" i="1"/>
  <c r="M17" i="1"/>
  <c r="M9" i="1"/>
  <c r="U21" i="1"/>
  <c r="Q21" i="1"/>
  <c r="S17" i="1"/>
  <c r="O17" i="1"/>
  <c r="U13" i="1"/>
  <c r="Q13" i="1"/>
  <c r="R9" i="1"/>
  <c r="N9" i="1"/>
  <c r="S5" i="1"/>
  <c r="O5" i="1"/>
  <c r="T21" i="1"/>
  <c r="P21" i="1"/>
  <c r="R17" i="1"/>
  <c r="N17" i="1"/>
  <c r="T13" i="1"/>
  <c r="P13" i="1"/>
  <c r="U9" i="1"/>
  <c r="Q9" i="1"/>
  <c r="R5" i="1"/>
  <c r="N5" i="1"/>
  <c r="V17" i="1"/>
  <c r="V9" i="1"/>
  <c r="M21" i="1"/>
  <c r="M13" i="1"/>
  <c r="S21" i="1"/>
  <c r="U17" i="1"/>
  <c r="S13" i="1"/>
  <c r="T9" i="1"/>
  <c r="U5" i="1"/>
  <c r="S6" i="1"/>
  <c r="S15" i="1"/>
  <c r="M11" i="1"/>
  <c r="P6" i="1"/>
  <c r="P10" i="1"/>
  <c r="P14" i="1"/>
  <c r="T19" i="1"/>
  <c r="Q7" i="1"/>
  <c r="Q15" i="1"/>
  <c r="U10" i="1"/>
  <c r="R19" i="1"/>
  <c r="R15" i="1"/>
  <c r="R14" i="1"/>
  <c r="N22" i="1"/>
  <c r="V6" i="1"/>
  <c r="V22" i="1"/>
  <c r="M10" i="1"/>
  <c r="T22" i="1"/>
  <c r="U20" i="1"/>
  <c r="Q20" i="1"/>
  <c r="N19" i="1"/>
  <c r="N18" i="1"/>
  <c r="R16" i="1"/>
  <c r="N16" i="1"/>
  <c r="U12" i="1"/>
  <c r="Q12" i="1"/>
  <c r="R10" i="1"/>
  <c r="S8" i="1"/>
  <c r="O8" i="1"/>
  <c r="N6" i="1"/>
  <c r="O18" i="1"/>
  <c r="O15" i="1"/>
  <c r="O10" i="1"/>
  <c r="O7" i="1"/>
  <c r="S10" i="1"/>
  <c r="M19" i="1"/>
  <c r="P7" i="1"/>
  <c r="P11" i="1"/>
  <c r="Q11" i="1"/>
  <c r="Q19" i="1"/>
  <c r="Q6" i="1"/>
  <c r="U14" i="1"/>
  <c r="M18" i="1"/>
  <c r="V7" i="1"/>
  <c r="P18" i="1"/>
  <c r="V14" i="1"/>
  <c r="V19" i="1"/>
  <c r="M8" i="1"/>
  <c r="P22" i="1"/>
  <c r="S20" i="1"/>
  <c r="T16" i="1"/>
  <c r="S14" i="1"/>
  <c r="S12" i="1"/>
  <c r="U8" i="1"/>
  <c r="Q36" i="1" l="1"/>
  <c r="AA36" i="1" s="1"/>
  <c r="L2" i="1"/>
  <c r="V37" i="1" s="1"/>
  <c r="M36" i="1"/>
  <c r="N36" i="1"/>
  <c r="O36" i="1"/>
  <c r="R36" i="1"/>
  <c r="S36" i="1"/>
  <c r="U36" i="1"/>
  <c r="P36" i="1"/>
  <c r="V36" i="1"/>
  <c r="T36" i="1"/>
  <c r="AA22" i="1" l="1"/>
  <c r="AA31" i="1"/>
  <c r="AA16" i="1"/>
  <c r="AA11" i="1"/>
  <c r="AA29" i="1"/>
  <c r="AA21" i="1"/>
  <c r="AA15" i="1"/>
  <c r="Y16" i="1"/>
  <c r="AA23" i="1"/>
  <c r="AA6" i="1"/>
  <c r="AA17" i="1"/>
  <c r="AA27" i="1"/>
  <c r="AA9" i="1"/>
  <c r="AA33" i="1"/>
  <c r="AA26" i="1"/>
  <c r="AA19" i="1"/>
  <c r="AA30" i="1"/>
  <c r="AA32" i="1"/>
  <c r="AA35" i="1"/>
  <c r="AA18" i="1"/>
  <c r="AA24" i="1"/>
  <c r="AA34" i="1"/>
  <c r="AA13" i="1"/>
  <c r="AA7" i="1"/>
  <c r="AA5" i="1"/>
  <c r="AA20" i="1"/>
  <c r="AA25" i="1"/>
  <c r="AA8" i="1"/>
  <c r="AA14" i="1"/>
  <c r="AA12" i="1"/>
  <c r="AA10" i="1"/>
  <c r="AA28" i="1"/>
  <c r="W14" i="1"/>
  <c r="W34" i="1"/>
  <c r="W35" i="1"/>
  <c r="W33" i="1"/>
  <c r="W25" i="1"/>
  <c r="W24" i="1"/>
  <c r="W27" i="1"/>
  <c r="W30" i="1"/>
  <c r="W23" i="1"/>
  <c r="W28" i="1"/>
  <c r="W26" i="1"/>
  <c r="W32" i="1"/>
  <c r="W29" i="1"/>
  <c r="W31" i="1"/>
  <c r="AE18" i="1"/>
  <c r="AE35" i="1"/>
  <c r="AE28" i="1"/>
  <c r="AE34" i="1"/>
  <c r="AE25" i="1"/>
  <c r="AE23" i="1"/>
  <c r="AE27" i="1"/>
  <c r="AE30" i="1"/>
  <c r="AE33" i="1"/>
  <c r="AE26" i="1"/>
  <c r="AE31" i="1"/>
  <c r="AE29" i="1"/>
  <c r="AE24" i="1"/>
  <c r="AE32" i="1"/>
  <c r="AD11" i="1"/>
  <c r="AD35" i="1"/>
  <c r="AD23" i="1"/>
  <c r="AD25" i="1"/>
  <c r="AD26" i="1"/>
  <c r="AD24" i="1"/>
  <c r="AD27" i="1"/>
  <c r="AD34" i="1"/>
  <c r="AD30" i="1"/>
  <c r="AD32" i="1"/>
  <c r="AD33" i="1"/>
  <c r="AD29" i="1"/>
  <c r="AD28" i="1"/>
  <c r="AD31" i="1"/>
  <c r="Z12" i="1"/>
  <c r="Z31" i="1"/>
  <c r="Z32" i="1"/>
  <c r="Z30" i="1"/>
  <c r="Z33" i="1"/>
  <c r="Z24" i="1"/>
  <c r="Z27" i="1"/>
  <c r="Z26" i="1"/>
  <c r="Z29" i="1"/>
  <c r="Z34" i="1"/>
  <c r="Z23" i="1"/>
  <c r="Z28" i="1"/>
  <c r="Z35" i="1"/>
  <c r="Z25" i="1"/>
  <c r="AB17" i="1"/>
  <c r="AB32" i="1"/>
  <c r="AB29" i="1"/>
  <c r="AB28" i="1"/>
  <c r="AB35" i="1"/>
  <c r="AB34" i="1"/>
  <c r="AB23" i="1"/>
  <c r="AB31" i="1"/>
  <c r="AB30" i="1"/>
  <c r="AB27" i="1"/>
  <c r="AB26" i="1"/>
  <c r="AB24" i="1"/>
  <c r="AB25" i="1"/>
  <c r="AB33" i="1"/>
  <c r="X11" i="1"/>
  <c r="X30" i="1"/>
  <c r="X35" i="1"/>
  <c r="X29" i="1"/>
  <c r="X24" i="1"/>
  <c r="X32" i="1"/>
  <c r="X26" i="1"/>
  <c r="X34" i="1"/>
  <c r="X25" i="1"/>
  <c r="X33" i="1"/>
  <c r="X23" i="1"/>
  <c r="X27" i="1"/>
  <c r="X31" i="1"/>
  <c r="X28" i="1"/>
  <c r="Y14" i="1"/>
  <c r="Y34" i="1"/>
  <c r="Y28" i="1"/>
  <c r="Y27" i="1"/>
  <c r="Y30" i="1"/>
  <c r="Y25" i="1"/>
  <c r="Y31" i="1"/>
  <c r="Y24" i="1"/>
  <c r="Y23" i="1"/>
  <c r="Y29" i="1"/>
  <c r="Y26" i="1"/>
  <c r="Y32" i="1"/>
  <c r="Y35" i="1"/>
  <c r="Y33" i="1"/>
  <c r="AC9" i="1"/>
  <c r="AC23" i="1"/>
  <c r="AC33" i="1"/>
  <c r="AC31" i="1"/>
  <c r="AC30" i="1"/>
  <c r="AC29" i="1"/>
  <c r="AC32" i="1"/>
  <c r="AC34" i="1"/>
  <c r="AC24" i="1"/>
  <c r="AC26" i="1"/>
  <c r="AC35" i="1"/>
  <c r="AC25" i="1"/>
  <c r="AC27" i="1"/>
  <c r="AC28" i="1"/>
  <c r="X36" i="1"/>
  <c r="W12" i="1"/>
  <c r="AE17" i="1"/>
  <c r="X9" i="1"/>
  <c r="Z8" i="1"/>
  <c r="W18" i="1"/>
  <c r="AB12" i="1"/>
  <c r="AC11" i="1"/>
  <c r="AE36" i="1"/>
  <c r="AC6" i="1"/>
  <c r="W8" i="1"/>
  <c r="AC13" i="1"/>
  <c r="AE13" i="1"/>
  <c r="AE20" i="1"/>
  <c r="AB10" i="1"/>
  <c r="X12" i="1"/>
  <c r="X16" i="1"/>
  <c r="X21" i="1"/>
  <c r="X22" i="1"/>
  <c r="AC36" i="1"/>
  <c r="AC21" i="1"/>
  <c r="AC10" i="1"/>
  <c r="AB22" i="1"/>
  <c r="X8" i="1"/>
  <c r="X7" i="1"/>
  <c r="X6" i="1"/>
  <c r="AE11" i="1"/>
  <c r="AC7" i="1"/>
  <c r="AC22" i="1"/>
  <c r="W15" i="1"/>
  <c r="W22" i="1"/>
  <c r="W20" i="1"/>
  <c r="AE15" i="1"/>
  <c r="Y5" i="1"/>
  <c r="AE10" i="1"/>
  <c r="AE14" i="1"/>
  <c r="W11" i="1"/>
  <c r="W16" i="1"/>
  <c r="W17" i="1"/>
  <c r="W21" i="1"/>
  <c r="W10" i="1"/>
  <c r="AE16" i="1"/>
  <c r="Z14" i="1"/>
  <c r="AD36" i="1"/>
  <c r="AE12" i="1"/>
  <c r="AE8" i="1"/>
  <c r="X13" i="1"/>
  <c r="AB16" i="1"/>
  <c r="W7" i="1"/>
  <c r="W6" i="1"/>
  <c r="W9" i="1"/>
  <c r="W36" i="1"/>
  <c r="X15" i="1"/>
  <c r="X17" i="1"/>
  <c r="X19" i="1"/>
  <c r="AE9" i="1"/>
  <c r="AE5" i="1"/>
  <c r="W19" i="1"/>
  <c r="AE21" i="1"/>
  <c r="AE7" i="1"/>
  <c r="Y8" i="1"/>
  <c r="W13" i="1"/>
  <c r="AE19" i="1"/>
  <c r="W5" i="1"/>
  <c r="AD14" i="1"/>
  <c r="Z16" i="1"/>
  <c r="Z17" i="1"/>
  <c r="Z36" i="1"/>
  <c r="X10" i="1"/>
  <c r="X14" i="1"/>
  <c r="X20" i="1"/>
  <c r="X5" i="1"/>
  <c r="X18" i="1"/>
  <c r="AC17" i="1"/>
  <c r="AD21" i="1"/>
  <c r="AC20" i="1"/>
  <c r="AC5" i="1"/>
  <c r="Z20" i="1"/>
  <c r="AB7" i="1"/>
  <c r="AD22" i="1"/>
  <c r="AC19" i="1"/>
  <c r="AC12" i="1"/>
  <c r="AC8" i="1"/>
  <c r="AC18" i="1"/>
  <c r="AC16" i="1"/>
  <c r="AC14" i="1"/>
  <c r="AB11" i="1"/>
  <c r="AB6" i="1"/>
  <c r="AB15" i="1"/>
  <c r="AD17" i="1"/>
  <c r="AD20" i="1"/>
  <c r="AD12" i="1"/>
  <c r="Z15" i="1"/>
  <c r="Z9" i="1"/>
  <c r="Z10" i="1"/>
  <c r="AB9" i="1"/>
  <c r="AB5" i="1"/>
  <c r="AD7" i="1"/>
  <c r="Y11" i="1"/>
  <c r="Y17" i="1"/>
  <c r="AD13" i="1"/>
  <c r="Y9" i="1"/>
  <c r="AD16" i="1"/>
  <c r="Y13" i="1"/>
  <c r="Z7" i="1"/>
  <c r="Y15" i="1"/>
  <c r="Z18" i="1"/>
  <c r="AE6" i="1"/>
  <c r="AE22" i="1"/>
  <c r="AB14" i="1"/>
  <c r="AB13" i="1"/>
  <c r="AB18" i="1"/>
  <c r="AB20" i="1"/>
  <c r="AB36" i="1"/>
  <c r="Z21" i="1"/>
  <c r="Z13" i="1"/>
  <c r="Y36" i="1"/>
  <c r="AD6" i="1"/>
  <c r="Y6" i="1"/>
  <c r="AD9" i="1"/>
  <c r="AD8" i="1"/>
  <c r="AD10" i="1"/>
  <c r="AD18" i="1"/>
  <c r="Z22" i="1"/>
  <c r="Z6" i="1"/>
  <c r="Y22" i="1"/>
  <c r="Y12" i="1"/>
  <c r="AB19" i="1"/>
  <c r="Z19" i="1"/>
  <c r="Z5" i="1"/>
  <c r="AB8" i="1"/>
  <c r="AB21" i="1"/>
  <c r="Y7" i="1"/>
  <c r="Y20" i="1"/>
  <c r="AD5" i="1"/>
  <c r="Y10" i="1"/>
  <c r="AD15" i="1"/>
  <c r="Y18" i="1"/>
  <c r="Y21" i="1"/>
  <c r="AD19" i="1"/>
  <c r="Y19" i="1"/>
  <c r="AC15" i="1"/>
  <c r="Z11" i="1"/>
</calcChain>
</file>

<file path=xl/sharedStrings.xml><?xml version="1.0" encoding="utf-8"?>
<sst xmlns="http://schemas.openxmlformats.org/spreadsheetml/2006/main" count="162" uniqueCount="78">
  <si>
    <t>Tiårsgrupper - bydelsvise profiler</t>
  </si>
  <si>
    <t>Tiårsgrupper</t>
  </si>
  <si>
    <t>andel innen delområde</t>
  </si>
  <si>
    <t>indekser mot kommune</t>
  </si>
  <si>
    <t>0-9år</t>
  </si>
  <si>
    <t>10-19år</t>
  </si>
  <si>
    <t>20-29år</t>
  </si>
  <si>
    <t>30-39år</t>
  </si>
  <si>
    <t>40-49år</t>
  </si>
  <si>
    <t>50-59år</t>
  </si>
  <si>
    <t>60-69år</t>
  </si>
  <si>
    <t>70-79år</t>
  </si>
  <si>
    <t>&gt;80år</t>
  </si>
  <si>
    <t>sum</t>
  </si>
  <si>
    <t>0-19</t>
  </si>
  <si>
    <t>50+</t>
  </si>
  <si>
    <t>Lunde</t>
  </si>
  <si>
    <t>Tangvall</t>
  </si>
  <si>
    <t>Langenes</t>
  </si>
  <si>
    <t>Rosseland</t>
  </si>
  <si>
    <t>Nodeland</t>
  </si>
  <si>
    <t>Dvergsnes</t>
  </si>
  <si>
    <t>Mosby</t>
  </si>
  <si>
    <t>Strai</t>
  </si>
  <si>
    <t>Tinnheia</t>
  </si>
  <si>
    <t>Flekkerøy</t>
  </si>
  <si>
    <t>Kom.</t>
  </si>
  <si>
    <t>K3 eldrebølge (sum)</t>
  </si>
  <si>
    <t>Befolkningen 1.1. 2020</t>
  </si>
  <si>
    <t>80år+</t>
  </si>
  <si>
    <t>uoppgitt KRS</t>
  </si>
  <si>
    <t>uoppgitt Songdalen</t>
  </si>
  <si>
    <t>Uoppgitt Søgne</t>
  </si>
  <si>
    <t>11</t>
  </si>
  <si>
    <t>13</t>
  </si>
  <si>
    <t>15</t>
  </si>
  <si>
    <t>18</t>
  </si>
  <si>
    <t>21</t>
  </si>
  <si>
    <t>22</t>
  </si>
  <si>
    <t>23</t>
  </si>
  <si>
    <t>25</t>
  </si>
  <si>
    <t>26</t>
  </si>
  <si>
    <t>28</t>
  </si>
  <si>
    <t>29</t>
  </si>
  <si>
    <t>30</t>
  </si>
  <si>
    <t>32</t>
  </si>
  <si>
    <t>1</t>
  </si>
  <si>
    <t>2</t>
  </si>
  <si>
    <t>Voie senter (suppa)</t>
  </si>
  <si>
    <t>3</t>
  </si>
  <si>
    <t>Vågsbygd senter</t>
  </si>
  <si>
    <t>9</t>
  </si>
  <si>
    <t>Trekanten</t>
  </si>
  <si>
    <t>Hellemyr S</t>
  </si>
  <si>
    <t>Grim Torv</t>
  </si>
  <si>
    <t>Kvadraturen</t>
  </si>
  <si>
    <t>Lund Torv/Rundingen</t>
  </si>
  <si>
    <t>Marviksletta</t>
  </si>
  <si>
    <t>Gimle</t>
  </si>
  <si>
    <t>Fagerholt</t>
  </si>
  <si>
    <t>Justvik-Ålefjær</t>
  </si>
  <si>
    <t>Hamre</t>
  </si>
  <si>
    <t>33</t>
  </si>
  <si>
    <t>Solsletta/Nygårdslet</t>
  </si>
  <si>
    <t>34</t>
  </si>
  <si>
    <t>Hånes senter</t>
  </si>
  <si>
    <t>36</t>
  </si>
  <si>
    <t>Søm</t>
  </si>
  <si>
    <t>38</t>
  </si>
  <si>
    <t>Rona senter</t>
  </si>
  <si>
    <t>39</t>
  </si>
  <si>
    <t>42</t>
  </si>
  <si>
    <t>45</t>
  </si>
  <si>
    <t>46</t>
  </si>
  <si>
    <t>47</t>
  </si>
  <si>
    <t>Kilen</t>
  </si>
  <si>
    <t>48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</si>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</sst>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0.0\ %"/>
    <numFmt numFmtId="166" formatCode="_ * #,##0.0_ ;_ * \-#,##0.0_ ;_ * &quot;-&quot;??_ ;_ @_ "/>
    <numFmt numFmtId="167" formatCode="_ * #,##0_ ;_ * \-#,##0_ ;_ * &quot;-&quot;??_ ;_ @_ "/>
    <numFmt numFmtId="168" formatCode="#.0#############E+###"/>
  </numFmts>
  <fonts count="7" x14ac:knownFonts="1">
    <font>
      <sz val="10"/>
      <name val="Arial"/>
    </font>
    <font>
      <sz val="10"/>
      <name val="Arial"/>
    </font>
    <font>
      <sz val="12"/>
      <name val="Arial"/>
      <family val="2"/>
    </font>
    <font>
      <b/>
      <sz val="14"/>
      <name val="Arial"/>
      <family val="2"/>
    </font>
    <font>
      <sz val="10"/>
      <color rgb="FF000000"/>
      <name val="Arial"/>
      <family val="2"/>
    </font>
    <font>
      <sz val="16"/>
      <color rgb="FFFF0000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0" borderId="2" xfId="0" applyBorder="1"/>
    <xf numFmtId="0" fontId="3" fillId="0" borderId="0" xfId="0" applyFont="1"/>
    <xf numFmtId="165" fontId="0" fillId="0" borderId="0" xfId="3" applyNumberFormat="1" applyFont="1" applyBorder="1"/>
    <xf numFmtId="165" fontId="0" fillId="0" borderId="2" xfId="3" applyNumberFormat="1" applyFont="1" applyBorder="1"/>
    <xf numFmtId="0" fontId="2" fillId="0" borderId="0" xfId="0" applyFont="1" applyFill="1"/>
    <xf numFmtId="0" fontId="2" fillId="2" borderId="3" xfId="0" applyFont="1" applyFill="1" applyBorder="1" applyAlignment="1">
      <alignment horizontal="centerContinuous"/>
    </xf>
    <xf numFmtId="0" fontId="2" fillId="2" borderId="4" xfId="0" applyFont="1" applyFill="1" applyBorder="1" applyAlignment="1">
      <alignment horizontal="centerContinuous"/>
    </xf>
    <xf numFmtId="166" fontId="0" fillId="0" borderId="0" xfId="1" applyNumberFormat="1" applyFont="1" applyBorder="1"/>
    <xf numFmtId="166" fontId="0" fillId="0" borderId="2" xfId="1" applyNumberFormat="1" applyFont="1" applyBorder="1"/>
    <xf numFmtId="165" fontId="0" fillId="0" borderId="1" xfId="3" applyNumberFormat="1" applyFont="1" applyBorder="1"/>
    <xf numFmtId="166" fontId="0" fillId="0" borderId="1" xfId="1" applyNumberFormat="1" applyFont="1" applyBorder="1"/>
    <xf numFmtId="0" fontId="0" fillId="0" borderId="0" xfId="0" applyAlignment="1">
      <alignment vertical="top" wrapText="1"/>
    </xf>
    <xf numFmtId="0" fontId="2" fillId="3" borderId="5" xfId="0" applyFont="1" applyFill="1" applyBorder="1" applyAlignment="1">
      <alignment horizontal="centerContinuous"/>
    </xf>
    <xf numFmtId="0" fontId="2" fillId="3" borderId="6" xfId="0" applyFont="1" applyFill="1" applyBorder="1" applyAlignment="1">
      <alignment horizontal="centerContinuous"/>
    </xf>
    <xf numFmtId="0" fontId="2" fillId="3" borderId="7" xfId="0" applyFont="1" applyFill="1" applyBorder="1" applyAlignment="1">
      <alignment horizontal="centerContinuous"/>
    </xf>
    <xf numFmtId="0" fontId="2" fillId="4" borderId="5" xfId="0" applyFont="1" applyFill="1" applyBorder="1" applyAlignment="1">
      <alignment horizontal="centerContinuous"/>
    </xf>
    <xf numFmtId="0" fontId="2" fillId="4" borderId="6" xfId="0" applyFont="1" applyFill="1" applyBorder="1" applyAlignment="1">
      <alignment horizontal="centerContinuous"/>
    </xf>
    <xf numFmtId="0" fontId="2" fillId="4" borderId="7" xfId="0" applyFont="1" applyFill="1" applyBorder="1" applyAlignment="1">
      <alignment horizontal="centerContinuous"/>
    </xf>
    <xf numFmtId="0" fontId="0" fillId="0" borderId="8" xfId="0" applyBorder="1"/>
    <xf numFmtId="0" fontId="2" fillId="2" borderId="9" xfId="0" applyFont="1" applyFill="1" applyBorder="1" applyAlignment="1">
      <alignment horizontal="centerContinuous"/>
    </xf>
    <xf numFmtId="166" fontId="0" fillId="0" borderId="10" xfId="1" applyNumberFormat="1" applyFont="1" applyBorder="1"/>
    <xf numFmtId="0" fontId="0" fillId="0" borderId="0" xfId="0" applyFill="1" applyBorder="1"/>
    <xf numFmtId="167" fontId="0" fillId="0" borderId="0" xfId="1" applyNumberFormat="1" applyFont="1" applyFill="1" applyBorder="1"/>
    <xf numFmtId="0" fontId="0" fillId="5" borderId="1" xfId="0" applyFill="1" applyBorder="1"/>
    <xf numFmtId="0" fontId="5" fillId="0" borderId="0" xfId="0" applyFont="1"/>
    <xf numFmtId="0" fontId="0" fillId="0" borderId="0" xfId="0" applyBorder="1"/>
    <xf numFmtId="0" fontId="0" fillId="5" borderId="0" xfId="0" applyFill="1" applyBorder="1"/>
    <xf numFmtId="164" fontId="0" fillId="0" borderId="0" xfId="1" applyFont="1" applyBorder="1"/>
    <xf numFmtId="0" fontId="0" fillId="0" borderId="0" xfId="0"/>
    <xf numFmtId="168" fontId="0" fillId="0" borderId="0" xfId="0" applyNumberFormat="1"/>
    <xf numFmtId="0" fontId="0" fillId="0" borderId="0" xfId="0"/>
    <xf numFmtId="168" fontId="0" fillId="0" borderId="0" xfId="0" applyNumberFormat="1"/>
    <xf numFmtId="0" fontId="6" fillId="6" borderId="0" xfId="0" applyFont="1" applyFill="1" applyBorder="1"/>
  </cellXfs>
  <cellStyles count="4">
    <cellStyle name="Komma" xfId="1" builtinId="3"/>
    <cellStyle name="Normal" xfId="0" builtinId="0"/>
    <cellStyle name="Normal 2" xfId="2" xr:uid="{00000000-0005-0000-0000-000002000000}"/>
    <cellStyle name="Pros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402683618142353"/>
          <c:y val="0.200000664208318"/>
          <c:w val="0.6311719580908346"/>
          <c:h val="0.71470825592090104"/>
        </c:manualLayout>
      </c:layout>
      <c:radarChart>
        <c:radarStyle val="marker"/>
        <c:varyColors val="0"/>
        <c:ser>
          <c:idx val="0"/>
          <c:order val="0"/>
          <c:tx>
            <c:strRef>
              <c:f>tiårsgrupper!$B$5</c:f>
              <c:strCache>
                <c:ptCount val="1"/>
                <c:pt idx="0">
                  <c:v>Flekkerøy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tiårsgrupper!$W$5:$AE$5</c:f>
              <c:numCache>
                <c:formatCode>_ * #\ ##0.0_ ;_ * \-#\ ##0.0_ ;_ * "-"??_ ;_ @_ </c:formatCode>
                <c:ptCount val="9"/>
                <c:pt idx="0">
                  <c:v>1.1764038232786886</c:v>
                </c:pt>
                <c:pt idx="1">
                  <c:v>1.3767172820461036</c:v>
                </c:pt>
                <c:pt idx="2">
                  <c:v>0.68062642236760063</c:v>
                </c:pt>
                <c:pt idx="3">
                  <c:v>0.97021014014501727</c:v>
                </c:pt>
                <c:pt idx="4">
                  <c:v>1.1420344758946579</c:v>
                </c:pt>
                <c:pt idx="5">
                  <c:v>1.0212155480772165</c:v>
                </c:pt>
                <c:pt idx="6">
                  <c:v>0.90528665253513962</c:v>
                </c:pt>
                <c:pt idx="7">
                  <c:v>0.792469131292728</c:v>
                </c:pt>
                <c:pt idx="8">
                  <c:v>0.67926756799794918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3C-471B-AE5F-064F125E153E}"/>
            </c:ext>
          </c:extLst>
        </c:ser>
        <c:ser>
          <c:idx val="1"/>
          <c:order val="1"/>
          <c:tx>
            <c:strRef>
              <c:f>tiårsgrupper!$B$36</c:f>
              <c:strCache>
                <c:ptCount val="1"/>
                <c:pt idx="0">
                  <c:v>Kom.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2.7556366719592929E-2"/>
                  <c:y val="-4.5662720934501619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3C-471B-AE5F-064F125E153E}"/>
                </c:ext>
              </c:extLst>
            </c:dLbl>
            <c:dLbl>
              <c:idx val="4"/>
              <c:layout>
                <c:manualLayout>
                  <c:x val="3.5047603361719949E-2"/>
                  <c:y val="-1.6165370022301614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3C-471B-AE5F-064F125E153E}"/>
                </c:ext>
              </c:extLst>
            </c:dLbl>
            <c:dLbl>
              <c:idx val="5"/>
              <c:layout>
                <c:manualLayout>
                  <c:x val="-1.6439581084187582E-2"/>
                  <c:y val="-7.3418113072288259E-3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3C-471B-AE5F-064F125E153E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tiårsgrupper!$W$36:$AE$36</c:f>
              <c:numCache>
                <c:formatCode>_ * #\ ##0.0_ ;_ * \-#\ ##0.0_ ;_ * "-"??_ ;_ @_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3C-471B-AE5F-064F125E1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4938368"/>
        <c:axId val="554939904"/>
      </c:radarChart>
      <c:catAx>
        <c:axId val="554938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/>
            </a:pPr>
            <a:endParaRPr lang="no-NO"/>
          </a:p>
        </c:txPr>
        <c:crossAx val="554939904"/>
        <c:crosses val="autoZero"/>
        <c:auto val="0"/>
        <c:lblAlgn val="ctr"/>
        <c:lblOffset val="100"/>
        <c:noMultiLvlLbl val="0"/>
      </c:catAx>
      <c:valAx>
        <c:axId val="554939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\ ##0.0_ ;_ * \-#\ ##0.0_ ;_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o-NO"/>
          </a:p>
        </c:txPr>
        <c:crossAx val="554938368"/>
        <c:crosses val="autoZero"/>
        <c:crossBetween val="between"/>
        <c:majorUnit val="1"/>
        <c:minorUnit val="0.5"/>
      </c:valAx>
      <c:spPr>
        <a:solidFill>
          <a:srgbClr val="FFFF0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3.7463976945244955E-2"/>
          <c:y val="3.0674846625766871E-2"/>
          <c:w val="0.4409229465913303"/>
          <c:h val="0.14723966636072333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79386470640977"/>
          <c:y val="0.1960237639556886"/>
          <c:w val="0.65463938121658205"/>
          <c:h val="0.72159472528615798"/>
        </c:manualLayout>
      </c:layout>
      <c:radarChart>
        <c:radarStyle val="marker"/>
        <c:varyColors val="0"/>
        <c:ser>
          <c:idx val="0"/>
          <c:order val="0"/>
          <c:tx>
            <c:strRef>
              <c:f>tiårsgrupper!$B$14</c:f>
              <c:strCache>
                <c:ptCount val="1"/>
                <c:pt idx="0">
                  <c:v>Marviksletta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5"/>
              <c:layout>
                <c:manualLayout>
                  <c:x val="-6.9248353939439858E-2"/>
                  <c:y val="-4.6443994933184759E-3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64-4E18-9777-F6E4C5658D1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o-NO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tiårsgrupper!$W$14:$AE$14</c:f>
              <c:numCache>
                <c:formatCode>_ * #\ ##0.0_ ;_ * \-#\ ##0.0_ ;_ * "-"??_ ;_ @_ </c:formatCode>
                <c:ptCount val="9"/>
                <c:pt idx="0">
                  <c:v>0.98666131694426773</c:v>
                </c:pt>
                <c:pt idx="1">
                  <c:v>1.1847206534974013</c:v>
                </c:pt>
                <c:pt idx="2">
                  <c:v>1.2875419172590234</c:v>
                </c:pt>
                <c:pt idx="3">
                  <c:v>0.92628303336201812</c:v>
                </c:pt>
                <c:pt idx="4">
                  <c:v>1.1578068644752444</c:v>
                </c:pt>
                <c:pt idx="5">
                  <c:v>0.98224516891067537</c:v>
                </c:pt>
                <c:pt idx="6">
                  <c:v>0.81172092125032103</c:v>
                </c:pt>
                <c:pt idx="7">
                  <c:v>0.57789743349661893</c:v>
                </c:pt>
                <c:pt idx="8">
                  <c:v>0.34955318123524559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64-4E18-9777-F6E4C5658D19}"/>
            </c:ext>
          </c:extLst>
        </c:ser>
        <c:ser>
          <c:idx val="1"/>
          <c:order val="1"/>
          <c:tx>
            <c:strRef>
              <c:f>tiårsgrupper!$B$36</c:f>
              <c:strCache>
                <c:ptCount val="1"/>
                <c:pt idx="0">
                  <c:v>Kom.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tiårsgrupper!$W$36:$AE$36</c:f>
              <c:numCache>
                <c:formatCode>_ * #\ ##0.0_ ;_ * \-#\ ##0.0_ ;_ * "-"??_ ;_ @_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64-4E18-9777-F6E4C5658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228096"/>
        <c:axId val="546238464"/>
      </c:radarChart>
      <c:catAx>
        <c:axId val="546228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 sz="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o-NO"/>
          </a:p>
        </c:txPr>
        <c:crossAx val="546238464"/>
        <c:crosses val="autoZero"/>
        <c:auto val="0"/>
        <c:lblAlgn val="ctr"/>
        <c:lblOffset val="100"/>
        <c:noMultiLvlLbl val="0"/>
      </c:catAx>
      <c:valAx>
        <c:axId val="546238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\ ##0.0_ ;_ * \-#\ ##0.0_ ;_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o-NO"/>
          </a:p>
        </c:txPr>
        <c:crossAx val="546228096"/>
        <c:crosses val="autoZero"/>
        <c:crossBetween val="between"/>
        <c:majorUnit val="1"/>
        <c:minorUnit val="0.5"/>
      </c:valAx>
      <c:spPr>
        <a:solidFill>
          <a:srgbClr val="FFFF0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2.5714285714285717E-2"/>
          <c:y val="3.857566765578635E-2"/>
          <c:w val="0.41428758905136853"/>
          <c:h val="0.1602373887240356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o-NO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o-NO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581245836020199"/>
          <c:y val="0.1960237639556886"/>
          <c:w val="0.54273628142070596"/>
          <c:h val="0.72159472528615798"/>
        </c:manualLayout>
      </c:layout>
      <c:radarChart>
        <c:radarStyle val="marker"/>
        <c:varyColors val="0"/>
        <c:ser>
          <c:idx val="0"/>
          <c:order val="0"/>
          <c:tx>
            <c:strRef>
              <c:f>tiårsgrupper!$B$15</c:f>
              <c:strCache>
                <c:ptCount val="1"/>
                <c:pt idx="0">
                  <c:v>Marviksletta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3.8361530036996154E-2"/>
                  <c:y val="3.1665596842394679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BA-4120-B8EC-5AE2B51AE0E8}"/>
                </c:ext>
              </c:extLst>
            </c:dLbl>
            <c:dLbl>
              <c:idx val="5"/>
              <c:layout>
                <c:manualLayout>
                  <c:x val="-4.0453542455426185E-2"/>
                  <c:y val="3.6291752929223098E-3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BA-4120-B8EC-5AE2B51AE0E8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tiårsgrupper!$W$15:$AE$15</c:f>
              <c:numCache>
                <c:formatCode>_ * #\ ##0.0_ ;_ * \-#\ ##0.0_ ;_ * "-"??_ ;_ @_ </c:formatCode>
                <c:ptCount val="9"/>
                <c:pt idx="0">
                  <c:v>1.3998570461214355</c:v>
                </c:pt>
                <c:pt idx="1">
                  <c:v>1.1946630150600852</c:v>
                </c:pt>
                <c:pt idx="2">
                  <c:v>1.0872143984105649</c:v>
                </c:pt>
                <c:pt idx="3">
                  <c:v>1.1771349034370402</c:v>
                </c:pt>
                <c:pt idx="4">
                  <c:v>1.169514023466286</c:v>
                </c:pt>
                <c:pt idx="5">
                  <c:v>0.79844856609687087</c:v>
                </c:pt>
                <c:pt idx="6">
                  <c:v>0.68690829689716837</c:v>
                </c:pt>
                <c:pt idx="7">
                  <c:v>0.32130046281220087</c:v>
                </c:pt>
                <c:pt idx="8">
                  <c:v>0.33316321962574985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BA-4120-B8EC-5AE2B51AE0E8}"/>
            </c:ext>
          </c:extLst>
        </c:ser>
        <c:ser>
          <c:idx val="1"/>
          <c:order val="1"/>
          <c:tx>
            <c:strRef>
              <c:f>tiårsgrupper!$B$36</c:f>
              <c:strCache>
                <c:ptCount val="1"/>
                <c:pt idx="0">
                  <c:v>Kom.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tiårsgrupper!$W$36:$AE$36</c:f>
              <c:numCache>
                <c:formatCode>_ * #\ ##0.0_ ;_ * \-#\ ##0.0_ ;_ * "-"??_ ;_ @_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BA-4120-B8EC-5AE2B51AE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083200"/>
        <c:axId val="546085120"/>
      </c:radarChart>
      <c:catAx>
        <c:axId val="5460832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/>
            </a:pPr>
            <a:endParaRPr lang="no-NO"/>
          </a:p>
        </c:txPr>
        <c:crossAx val="546085120"/>
        <c:crosses val="autoZero"/>
        <c:auto val="0"/>
        <c:lblAlgn val="ctr"/>
        <c:lblOffset val="100"/>
        <c:noMultiLvlLbl val="0"/>
      </c:catAx>
      <c:valAx>
        <c:axId val="546085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\ ##0.0_ ;_ * \-#\ ##0.0_ ;_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o-NO"/>
          </a:p>
        </c:txPr>
        <c:crossAx val="546083200"/>
        <c:crosses val="autoZero"/>
        <c:crossBetween val="between"/>
        <c:majorUnit val="1"/>
        <c:minorUnit val="0.5"/>
      </c:valAx>
      <c:spPr>
        <a:solidFill>
          <a:srgbClr val="FFFF0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0688836104513065"/>
          <c:y val="4.1543026706231459E-2"/>
          <c:w val="0.34441836397528691"/>
          <c:h val="0.16023738872403559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27323301068169"/>
          <c:y val="0.1960237639556886"/>
          <c:w val="0.60332565621427114"/>
          <c:h val="0.72159472528615798"/>
        </c:manualLayout>
      </c:layout>
      <c:radarChart>
        <c:radarStyle val="marker"/>
        <c:varyColors val="0"/>
        <c:ser>
          <c:idx val="0"/>
          <c:order val="0"/>
          <c:tx>
            <c:strRef>
              <c:f>tiårsgrupper!$B$16</c:f>
              <c:strCache>
                <c:ptCount val="1"/>
                <c:pt idx="0">
                  <c:v>Gimle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8"/>
              <c:layout>
                <c:manualLayout>
                  <c:x val="-0.10005346465387803"/>
                  <c:y val="-4.7790021129451202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D2-4002-B820-F56288587426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tiårsgrupper!$W$16:$AE$16</c:f>
              <c:numCache>
                <c:formatCode>_ * #\ ##0.0_ ;_ * \-#\ ##0.0_ ;_ * "-"??_ ;_ @_ </c:formatCode>
                <c:ptCount val="9"/>
                <c:pt idx="0">
                  <c:v>1.0431865851153352</c:v>
                </c:pt>
                <c:pt idx="1">
                  <c:v>1.1844515898997299</c:v>
                </c:pt>
                <c:pt idx="2">
                  <c:v>1.2407670352336326</c:v>
                </c:pt>
                <c:pt idx="3">
                  <c:v>0.88943026726164587</c:v>
                </c:pt>
                <c:pt idx="4">
                  <c:v>1.0321703428644209</c:v>
                </c:pt>
                <c:pt idx="5">
                  <c:v>0.94532771233621593</c:v>
                </c:pt>
                <c:pt idx="6">
                  <c:v>0.93769981845518346</c:v>
                </c:pt>
                <c:pt idx="7">
                  <c:v>0.67784852785118888</c:v>
                </c:pt>
                <c:pt idx="8">
                  <c:v>0.52457246468397867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D2-4002-B820-F56288587426}"/>
            </c:ext>
          </c:extLst>
        </c:ser>
        <c:ser>
          <c:idx val="1"/>
          <c:order val="1"/>
          <c:tx>
            <c:strRef>
              <c:f>tiårsgrupper!$B$36</c:f>
              <c:strCache>
                <c:ptCount val="1"/>
                <c:pt idx="0">
                  <c:v>Kom.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tiårsgrupper!$W$36:$AE$36</c:f>
              <c:numCache>
                <c:formatCode>_ * #\ ##0.0_ ;_ * \-#\ ##0.0_ ;_ * "-"??_ ;_ @_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D2-4002-B820-F56288587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969856"/>
        <c:axId val="546972032"/>
      </c:radarChart>
      <c:catAx>
        <c:axId val="546969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/>
            </a:pPr>
            <a:endParaRPr lang="no-NO"/>
          </a:p>
        </c:txPr>
        <c:crossAx val="546972032"/>
        <c:crosses val="autoZero"/>
        <c:auto val="0"/>
        <c:lblAlgn val="ctr"/>
        <c:lblOffset val="100"/>
        <c:noMultiLvlLbl val="0"/>
      </c:catAx>
      <c:valAx>
        <c:axId val="546972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\ ##0.0_ ;_ * \-#\ ##0.0_ ;_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o-NO"/>
          </a:p>
        </c:txPr>
        <c:crossAx val="546969856"/>
        <c:crosses val="autoZero"/>
        <c:crossBetween val="between"/>
        <c:majorUnit val="1"/>
        <c:minorUnit val="0.5"/>
      </c:valAx>
      <c:spPr>
        <a:solidFill>
          <a:srgbClr val="FFFF0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6.0846560846560843E-2"/>
          <c:y val="4.1543026706231459E-2"/>
          <c:w val="0.38359892513435823"/>
          <c:h val="0.16023738872403559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53856266186062"/>
          <c:y val="0.19546848671151076"/>
          <c:w val="0.65384656315515011"/>
          <c:h val="0.72238353784688736"/>
        </c:manualLayout>
      </c:layout>
      <c:radarChart>
        <c:radarStyle val="marker"/>
        <c:varyColors val="0"/>
        <c:ser>
          <c:idx val="0"/>
          <c:order val="0"/>
          <c:tx>
            <c:strRef>
              <c:f>tiårsgrupper!$B$17</c:f>
              <c:strCache>
                <c:ptCount val="1"/>
                <c:pt idx="0">
                  <c:v>Fagerholt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8"/>
              <c:layout>
                <c:manualLayout>
                  <c:x val="-0.10915231446646607"/>
                  <c:y val="-7.8615997914932637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93-4C11-8A89-E5C09FB6CD7A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tiårsgrupper!$W$17:$AE$17</c:f>
              <c:numCache>
                <c:formatCode>_ * #\ ##0.0_ ;_ * \-#\ ##0.0_ ;_ * "-"??_ ;_ @_ </c:formatCode>
                <c:ptCount val="9"/>
                <c:pt idx="0">
                  <c:v>1.0581155742720934</c:v>
                </c:pt>
                <c:pt idx="1">
                  <c:v>1.0660590644303878</c:v>
                </c:pt>
                <c:pt idx="2">
                  <c:v>0.91636900969182422</c:v>
                </c:pt>
                <c:pt idx="3">
                  <c:v>0.92411759239373881</c:v>
                </c:pt>
                <c:pt idx="4">
                  <c:v>0.96431510101975715</c:v>
                </c:pt>
                <c:pt idx="5">
                  <c:v>1.0152255641663035</c:v>
                </c:pt>
                <c:pt idx="6">
                  <c:v>0.98908123041688578</c:v>
                </c:pt>
                <c:pt idx="7">
                  <c:v>1.0204637928572045</c:v>
                </c:pt>
                <c:pt idx="8">
                  <c:v>1.2571484661232259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93-4C11-8A89-E5C09FB6CD7A}"/>
            </c:ext>
          </c:extLst>
        </c:ser>
        <c:ser>
          <c:idx val="1"/>
          <c:order val="1"/>
          <c:tx>
            <c:strRef>
              <c:f>tiårsgrupper!$B$36</c:f>
              <c:strCache>
                <c:ptCount val="1"/>
                <c:pt idx="0">
                  <c:v>Kom.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tiårsgrupper!$W$36:$AE$36</c:f>
              <c:numCache>
                <c:formatCode>_ * #\ ##0.0_ ;_ * \-#\ ##0.0_ ;_ * "-"??_ ;_ @_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93-4C11-8A89-E5C09FB6C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7017472"/>
        <c:axId val="547019392"/>
      </c:radarChart>
      <c:catAx>
        <c:axId val="547017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/>
            </a:pPr>
            <a:endParaRPr lang="no-NO"/>
          </a:p>
        </c:txPr>
        <c:crossAx val="547019392"/>
        <c:crosses val="autoZero"/>
        <c:auto val="0"/>
        <c:lblAlgn val="ctr"/>
        <c:lblOffset val="100"/>
        <c:noMultiLvlLbl val="0"/>
      </c:catAx>
      <c:valAx>
        <c:axId val="547019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\ ##0.0_ ;_ * \-#\ ##0.0_ ;_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o-NO"/>
          </a:p>
        </c:txPr>
        <c:crossAx val="547017472"/>
        <c:crosses val="autoZero"/>
        <c:crossBetween val="between"/>
        <c:majorUnit val="1"/>
        <c:minorUnit val="0.5"/>
      </c:valAx>
      <c:spPr>
        <a:solidFill>
          <a:srgbClr val="FFFF0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2.8409090909090912E-2"/>
          <c:y val="3.5502958579881658E-2"/>
          <c:w val="0.41193181818181823"/>
          <c:h val="0.1568047337278106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535233084257671"/>
          <c:y val="0.19546848671151076"/>
          <c:w val="0.54371133034511943"/>
          <c:h val="0.72238353784688736"/>
        </c:manualLayout>
      </c:layout>
      <c:radarChart>
        <c:radarStyle val="marker"/>
        <c:varyColors val="0"/>
        <c:ser>
          <c:idx val="0"/>
          <c:order val="0"/>
          <c:tx>
            <c:strRef>
              <c:f>tiårsgrupper!$B$18</c:f>
              <c:strCache>
                <c:ptCount val="1"/>
                <c:pt idx="0">
                  <c:v>Strai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8"/>
              <c:layout>
                <c:manualLayout>
                  <c:x val="-8.4218673717994325E-2"/>
                  <c:y val="-4.7255610029074337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AB-45B9-95A7-60270D211325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tiårsgrupper!$W$18:$AE$18</c:f>
              <c:numCache>
                <c:formatCode>_ * #\ ##0.0_ ;_ * \-#\ ##0.0_ ;_ * "-"??_ ;_ @_ </c:formatCode>
                <c:ptCount val="9"/>
                <c:pt idx="0">
                  <c:v>1.1058431837699114</c:v>
                </c:pt>
                <c:pt idx="1">
                  <c:v>1.3079093183140433</c:v>
                </c:pt>
                <c:pt idx="2">
                  <c:v>0.70208829489835856</c:v>
                </c:pt>
                <c:pt idx="3">
                  <c:v>0.9096042435649857</c:v>
                </c:pt>
                <c:pt idx="4">
                  <c:v>1.3167855819472001</c:v>
                </c:pt>
                <c:pt idx="5">
                  <c:v>0.97179967049670712</c:v>
                </c:pt>
                <c:pt idx="6">
                  <c:v>0.7687343636121915</c:v>
                </c:pt>
                <c:pt idx="7">
                  <c:v>0.78519329402874172</c:v>
                </c:pt>
                <c:pt idx="8">
                  <c:v>1.1718154621319476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AB-45B9-95A7-60270D211325}"/>
            </c:ext>
          </c:extLst>
        </c:ser>
        <c:ser>
          <c:idx val="1"/>
          <c:order val="1"/>
          <c:tx>
            <c:strRef>
              <c:f>tiårsgrupper!$B$36</c:f>
              <c:strCache>
                <c:ptCount val="1"/>
                <c:pt idx="0">
                  <c:v>Kom.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tiårsgrupper!$W$36:$AE$36</c:f>
              <c:numCache>
                <c:formatCode>_ * #\ ##0.0_ ;_ * \-#\ ##0.0_ ;_ * "-"??_ ;_ @_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AB-45B9-95A7-60270D211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7324672"/>
        <c:axId val="547326976"/>
      </c:radarChart>
      <c:catAx>
        <c:axId val="5473246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/>
            </a:pPr>
            <a:endParaRPr lang="no-NO"/>
          </a:p>
        </c:txPr>
        <c:crossAx val="547326976"/>
        <c:crosses val="autoZero"/>
        <c:auto val="0"/>
        <c:lblAlgn val="ctr"/>
        <c:lblOffset val="100"/>
        <c:noMultiLvlLbl val="0"/>
      </c:catAx>
      <c:valAx>
        <c:axId val="547326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\ ##0.0_ ;_ * \-#\ ##0.0_ ;_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o-NO"/>
          </a:p>
        </c:txPr>
        <c:crossAx val="547324672"/>
        <c:crosses val="autoZero"/>
        <c:crossBetween val="between"/>
        <c:majorUnit val="1"/>
        <c:minorUnit val="0.5"/>
      </c:valAx>
      <c:spPr>
        <a:solidFill>
          <a:srgbClr val="FFFF0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0426571382368673"/>
          <c:y val="3.5502958579881658E-2"/>
          <c:w val="0.34360251769476685"/>
          <c:h val="0.1568047337278106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76135731747273"/>
          <c:y val="0.19546848671151076"/>
          <c:w val="0.60283729260703212"/>
          <c:h val="0.72238353784688736"/>
        </c:manualLayout>
      </c:layout>
      <c:radarChart>
        <c:radarStyle val="marker"/>
        <c:varyColors val="0"/>
        <c:ser>
          <c:idx val="0"/>
          <c:order val="0"/>
          <c:tx>
            <c:strRef>
              <c:f>tiårsgrupper!$B$19</c:f>
              <c:strCache>
                <c:ptCount val="1"/>
                <c:pt idx="0">
                  <c:v>Mosby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5"/>
              <c:layout>
                <c:manualLayout>
                  <c:x val="-3.9391881775362979E-2"/>
                  <c:y val="6.1708502801488272E-3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D5-4E2B-8E50-53954D40E119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tiårsgrupper!$W$19:$AE$19</c:f>
              <c:numCache>
                <c:formatCode>_ * #\ ##0.0_ ;_ * \-#\ ##0.0_ ;_ * "-"??_ ;_ @_ </c:formatCode>
                <c:ptCount val="9"/>
                <c:pt idx="0">
                  <c:v>1.194460414072015</c:v>
                </c:pt>
                <c:pt idx="1">
                  <c:v>1.0261274749828091</c:v>
                </c:pt>
                <c:pt idx="2">
                  <c:v>0.81872398038321559</c:v>
                </c:pt>
                <c:pt idx="3">
                  <c:v>1.131564105256577</c:v>
                </c:pt>
                <c:pt idx="4">
                  <c:v>1.0484678335344937</c:v>
                </c:pt>
                <c:pt idx="5">
                  <c:v>1.0425588223856876</c:v>
                </c:pt>
                <c:pt idx="6">
                  <c:v>0.97155104488583688</c:v>
                </c:pt>
                <c:pt idx="7">
                  <c:v>0.85604141365830499</c:v>
                </c:pt>
                <c:pt idx="8">
                  <c:v>0.62135316490924264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D5-4E2B-8E50-53954D40E119}"/>
            </c:ext>
          </c:extLst>
        </c:ser>
        <c:ser>
          <c:idx val="1"/>
          <c:order val="1"/>
          <c:tx>
            <c:strRef>
              <c:f>tiårsgrupper!$B$36</c:f>
              <c:strCache>
                <c:ptCount val="1"/>
                <c:pt idx="0">
                  <c:v>Kom.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tiårsgrupper!$W$36:$AE$36</c:f>
              <c:numCache>
                <c:formatCode>_ * #\ ##0.0_ ;_ * \-#\ ##0.0_ ;_ * "-"??_ ;_ @_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D5-4E2B-8E50-53954D40E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7339264"/>
        <c:axId val="547820672"/>
      </c:radarChart>
      <c:catAx>
        <c:axId val="547339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/>
            </a:pPr>
            <a:endParaRPr lang="no-NO"/>
          </a:p>
        </c:txPr>
        <c:crossAx val="547820672"/>
        <c:crosses val="autoZero"/>
        <c:auto val="0"/>
        <c:lblAlgn val="ctr"/>
        <c:lblOffset val="100"/>
        <c:noMultiLvlLbl val="0"/>
      </c:catAx>
      <c:valAx>
        <c:axId val="547820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\ ##0.0_ ;_ * \-#\ ##0.0_ ;_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o-NO"/>
          </a:p>
        </c:txPr>
        <c:crossAx val="547339264"/>
        <c:crosses val="autoZero"/>
        <c:crossBetween val="between"/>
        <c:majorUnit val="1"/>
        <c:minorUnit val="0.5"/>
      </c:valAx>
      <c:spPr>
        <a:solidFill>
          <a:srgbClr val="FFFF0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6.3158240088410006E-2"/>
          <c:y val="3.5502958579881658E-2"/>
          <c:w val="0.38158032877469261"/>
          <c:h val="0.1568047337278106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12544545162069"/>
          <c:y val="0.1949152626389008"/>
          <c:w val="0.65473196881928408"/>
          <c:h val="0.72316387297911011"/>
        </c:manualLayout>
      </c:layout>
      <c:radarChart>
        <c:radarStyle val="marker"/>
        <c:varyColors val="0"/>
        <c:ser>
          <c:idx val="0"/>
          <c:order val="0"/>
          <c:tx>
            <c:strRef>
              <c:f>tiårsgrupper!$B$20</c:f>
              <c:strCache>
                <c:ptCount val="1"/>
                <c:pt idx="0">
                  <c:v>Justvik-Ålefjær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8"/>
              <c:layout>
                <c:manualLayout>
                  <c:x val="-0.10666686831188452"/>
                  <c:y val="-7.2084351587319878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63-4E43-97A1-FC45C97E2B90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tiårsgrupper!$W$20:$AE$20</c:f>
              <c:numCache>
                <c:formatCode>_ * #\ ##0.0_ ;_ * \-#\ ##0.0_ ;_ * "-"??_ ;_ @_ </c:formatCode>
                <c:ptCount val="9"/>
                <c:pt idx="0">
                  <c:v>1.6552782609141863</c:v>
                </c:pt>
                <c:pt idx="1">
                  <c:v>1.0505806837390077</c:v>
                </c:pt>
                <c:pt idx="2">
                  <c:v>0.91435790194050615</c:v>
                </c:pt>
                <c:pt idx="3">
                  <c:v>1.4622955731359157</c:v>
                </c:pt>
                <c:pt idx="4">
                  <c:v>1.0588506627097469</c:v>
                </c:pt>
                <c:pt idx="5">
                  <c:v>0.73823241734368672</c:v>
                </c:pt>
                <c:pt idx="6">
                  <c:v>0.61615752457345641</c:v>
                </c:pt>
                <c:pt idx="7">
                  <c:v>0.47585236833928957</c:v>
                </c:pt>
                <c:pt idx="8">
                  <c:v>0.19188607932829391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63-4E43-97A1-FC45C97E2B90}"/>
            </c:ext>
          </c:extLst>
        </c:ser>
        <c:ser>
          <c:idx val="1"/>
          <c:order val="1"/>
          <c:tx>
            <c:strRef>
              <c:f>tiårsgrupper!$B$36</c:f>
              <c:strCache>
                <c:ptCount val="1"/>
                <c:pt idx="0">
                  <c:v>Kom.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tiårsgrupper!$W$36:$AE$36</c:f>
              <c:numCache>
                <c:formatCode>_ * #\ ##0.0_ ;_ * \-#\ ##0.0_ ;_ * "-"??_ ;_ @_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63-4E43-97A1-FC45C97E2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7862016"/>
        <c:axId val="547863936"/>
      </c:radarChart>
      <c:catAx>
        <c:axId val="547862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/>
            </a:pPr>
            <a:endParaRPr lang="no-NO"/>
          </a:p>
        </c:txPr>
        <c:crossAx val="547863936"/>
        <c:crosses val="autoZero"/>
        <c:auto val="0"/>
        <c:lblAlgn val="ctr"/>
        <c:lblOffset val="100"/>
        <c:noMultiLvlLbl val="0"/>
      </c:catAx>
      <c:valAx>
        <c:axId val="547863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\ ##0.0_ ;_ * \-#\ ##0.0_ ;_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o-NO"/>
          </a:p>
        </c:txPr>
        <c:crossAx val="547862016"/>
        <c:crosses val="autoZero"/>
        <c:crossBetween val="between"/>
        <c:majorUnit val="1"/>
        <c:minorUnit val="0.5"/>
      </c:valAx>
      <c:spPr>
        <a:solidFill>
          <a:srgbClr val="FFFF0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3.1161473087818692E-2"/>
          <c:y val="3.8348082595870206E-2"/>
          <c:w val="0.41076524428780675"/>
          <c:h val="0.1592924225179817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75082056035441"/>
          <c:y val="0.19436623895483721"/>
          <c:w val="0.53541867508581986"/>
          <c:h val="0.72394381755642268"/>
        </c:manualLayout>
      </c:layout>
      <c:radarChart>
        <c:radarStyle val="marker"/>
        <c:varyColors val="0"/>
        <c:ser>
          <c:idx val="0"/>
          <c:order val="0"/>
          <c:tx>
            <c:strRef>
              <c:f>tiårsgrupper!$B$21</c:f>
              <c:strCache>
                <c:ptCount val="1"/>
                <c:pt idx="0">
                  <c:v>Hamre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8"/>
              <c:layout>
                <c:manualLayout>
                  <c:x val="-9.0875304664016415E-2"/>
                  <c:y val="-7.8163895323212787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A32-48D9-9041-51AA9551E542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tiårsgrupper!$W$21:$AE$21</c:f>
              <c:numCache>
                <c:formatCode>_ * #\ ##0.0_ ;_ * \-#\ ##0.0_ ;_ * "-"??_ ;_ @_ </c:formatCode>
                <c:ptCount val="9"/>
                <c:pt idx="0">
                  <c:v>1.3443386363602454</c:v>
                </c:pt>
                <c:pt idx="1">
                  <c:v>0.83673497168852995</c:v>
                </c:pt>
                <c:pt idx="2">
                  <c:v>0.78230157845972659</c:v>
                </c:pt>
                <c:pt idx="3">
                  <c:v>1.2223612267454393</c:v>
                </c:pt>
                <c:pt idx="4">
                  <c:v>0.89516355759136657</c:v>
                </c:pt>
                <c:pt idx="5">
                  <c:v>0.95262217663901549</c:v>
                </c:pt>
                <c:pt idx="6">
                  <c:v>1.0585782252466276</c:v>
                </c:pt>
                <c:pt idx="7">
                  <c:v>0.84219469754537635</c:v>
                </c:pt>
                <c:pt idx="8">
                  <c:v>1.2153850880256638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32-48D9-9041-51AA9551E542}"/>
            </c:ext>
          </c:extLst>
        </c:ser>
        <c:ser>
          <c:idx val="1"/>
          <c:order val="1"/>
          <c:tx>
            <c:strRef>
              <c:f>tiårsgrupper!$B$36</c:f>
              <c:strCache>
                <c:ptCount val="1"/>
                <c:pt idx="0">
                  <c:v>Kom.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tiårsgrupper!$W$36:$AE$36</c:f>
              <c:numCache>
                <c:formatCode>_ * #\ ##0.0_ ;_ * \-#\ ##0.0_ ;_ * "-"??_ ;_ @_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32-48D9-9041-51AA9551E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4660096"/>
        <c:axId val="454662016"/>
      </c:radarChart>
      <c:catAx>
        <c:axId val="454660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/>
            </a:pPr>
            <a:endParaRPr lang="no-NO"/>
          </a:p>
        </c:txPr>
        <c:crossAx val="454662016"/>
        <c:crosses val="autoZero"/>
        <c:auto val="0"/>
        <c:lblAlgn val="ctr"/>
        <c:lblOffset val="100"/>
        <c:noMultiLvlLbl val="0"/>
      </c:catAx>
      <c:valAx>
        <c:axId val="454662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\ ##0.0_ ;_ * \-#\ ##0.0_ ;_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o-NO"/>
          </a:p>
        </c:txPr>
        <c:crossAx val="454660096"/>
        <c:crosses val="autoZero"/>
        <c:crossBetween val="between"/>
        <c:majorUnit val="1"/>
        <c:minorUnit val="0.5"/>
      </c:valAx>
      <c:spPr>
        <a:solidFill>
          <a:srgbClr val="FFFF0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1111141489258287"/>
          <c:y val="3.8348082595870206E-2"/>
          <c:w val="0.33564905949256346"/>
          <c:h val="0.1592924225179817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32090893802661"/>
          <c:y val="0.1949152626389008"/>
          <c:w val="0.60377408465993432"/>
          <c:h val="0.72316387297911011"/>
        </c:manualLayout>
      </c:layout>
      <c:radarChart>
        <c:radarStyle val="marker"/>
        <c:varyColors val="0"/>
        <c:ser>
          <c:idx val="0"/>
          <c:order val="0"/>
          <c:tx>
            <c:strRef>
              <c:f>tiårsgrupper!$B$22</c:f>
              <c:strCache>
                <c:ptCount val="1"/>
                <c:pt idx="0">
                  <c:v>Solsletta/Nygårdslet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8"/>
              <c:layout>
                <c:manualLayout>
                  <c:x val="-0.10650747257687915"/>
                  <c:y val="-3.5143151335080551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A3-4D7E-92DE-CE8ECE60AD3D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tiårsgrupper!$W$22:$AE$22</c:f>
              <c:numCache>
                <c:formatCode>_ * #\ ##0.0_ ;_ * \-#\ ##0.0_ ;_ * "-"??_ ;_ @_ </c:formatCode>
                <c:ptCount val="9"/>
                <c:pt idx="0">
                  <c:v>1.0835961871248909</c:v>
                </c:pt>
                <c:pt idx="1">
                  <c:v>1.1696830968561587</c:v>
                </c:pt>
                <c:pt idx="2">
                  <c:v>0.8415869177278632</c:v>
                </c:pt>
                <c:pt idx="3">
                  <c:v>1.0272302314517963</c:v>
                </c:pt>
                <c:pt idx="4">
                  <c:v>1.157592356487384</c:v>
                </c:pt>
                <c:pt idx="5">
                  <c:v>1.0693198357699911</c:v>
                </c:pt>
                <c:pt idx="6">
                  <c:v>0.84875404341018978</c:v>
                </c:pt>
                <c:pt idx="7">
                  <c:v>0.71460648058534326</c:v>
                </c:pt>
                <c:pt idx="8">
                  <c:v>0.87992623814541626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A3-4D7E-92DE-CE8ECE60AD3D}"/>
            </c:ext>
          </c:extLst>
        </c:ser>
        <c:ser>
          <c:idx val="1"/>
          <c:order val="1"/>
          <c:tx>
            <c:strRef>
              <c:f>tiårsgrupper!$B$36</c:f>
              <c:strCache>
                <c:ptCount val="1"/>
                <c:pt idx="0">
                  <c:v>Kom.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tiårsgrupper!$W$36:$AE$36</c:f>
              <c:numCache>
                <c:formatCode>_ * #\ ##0.0_ ;_ * \-#\ ##0.0_ ;_ * "-"??_ ;_ @_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A3-4D7E-92DE-CE8ECE60A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9005568"/>
        <c:axId val="549011840"/>
      </c:radarChart>
      <c:catAx>
        <c:axId val="549005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/>
            </a:pPr>
            <a:endParaRPr lang="no-NO"/>
          </a:p>
        </c:txPr>
        <c:crossAx val="549011840"/>
        <c:crosses val="autoZero"/>
        <c:auto val="0"/>
        <c:lblAlgn val="ctr"/>
        <c:lblOffset val="100"/>
        <c:noMultiLvlLbl val="0"/>
      </c:catAx>
      <c:valAx>
        <c:axId val="549011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\ ##0.0_ ;_ * \-#\ ##0.0_ ;_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o-NO"/>
          </a:p>
        </c:txPr>
        <c:crossAx val="549005568"/>
        <c:crosses val="autoZero"/>
        <c:crossBetween val="between"/>
        <c:majorUnit val="1"/>
        <c:minorUnit val="0.5"/>
      </c:valAx>
      <c:spPr>
        <a:solidFill>
          <a:srgbClr val="FFFF0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6.29924704293853E-2"/>
          <c:y val="3.8348082595870206E-2"/>
          <c:w val="0.38057915004718901"/>
          <c:h val="0.1592924225179817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32090893802661"/>
          <c:y val="0.1949152626389008"/>
          <c:w val="0.60377408465993432"/>
          <c:h val="0.72316387297911011"/>
        </c:manualLayout>
      </c:layout>
      <c:radarChart>
        <c:radarStyle val="marker"/>
        <c:varyColors val="0"/>
        <c:ser>
          <c:idx val="0"/>
          <c:order val="0"/>
          <c:tx>
            <c:strRef>
              <c:f>tiårsgrupper!$B$23</c:f>
              <c:strCache>
                <c:ptCount val="1"/>
                <c:pt idx="0">
                  <c:v>Hånes senter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8"/>
              <c:layout>
                <c:manualLayout>
                  <c:x val="-0.10650747257687915"/>
                  <c:y val="-3.5143151335080551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BC-48AB-AFC9-549B87BA12F3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tiårsgrupper!$W$23:$AE$23</c:f>
              <c:numCache>
                <c:formatCode>_ * #\ ##0.0_ ;_ * \-#\ ##0.0_ ;_ * "-"??_ ;_ @_ </c:formatCode>
                <c:ptCount val="9"/>
                <c:pt idx="0">
                  <c:v>1.0146102841098144</c:v>
                </c:pt>
                <c:pt idx="1">
                  <c:v>1.0069221680659848</c:v>
                </c:pt>
                <c:pt idx="2">
                  <c:v>0.86503161944382823</c:v>
                </c:pt>
                <c:pt idx="3">
                  <c:v>0.9303615611122793</c:v>
                </c:pt>
                <c:pt idx="4">
                  <c:v>0.95264982240785245</c:v>
                </c:pt>
                <c:pt idx="5">
                  <c:v>0.96639155798135812</c:v>
                </c:pt>
                <c:pt idx="6">
                  <c:v>1.329564619042884</c:v>
                </c:pt>
                <c:pt idx="7">
                  <c:v>1.2151010690743238</c:v>
                </c:pt>
                <c:pt idx="8">
                  <c:v>0.73497894193323621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BC-48AB-AFC9-549B87BA12F3}"/>
            </c:ext>
          </c:extLst>
        </c:ser>
        <c:ser>
          <c:idx val="1"/>
          <c:order val="1"/>
          <c:tx>
            <c:strRef>
              <c:f>tiårsgrupper!$B$36</c:f>
              <c:strCache>
                <c:ptCount val="1"/>
                <c:pt idx="0">
                  <c:v>Kom.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tiårsgrupper!$W$36:$AE$36</c:f>
              <c:numCache>
                <c:formatCode>_ * #\ ##0.0_ ;_ * \-#\ ##0.0_ ;_ * "-"??_ ;_ @_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BC-48AB-AFC9-549B87BA1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9005568"/>
        <c:axId val="549011840"/>
      </c:radarChart>
      <c:catAx>
        <c:axId val="549005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/>
            </a:pPr>
            <a:endParaRPr lang="no-NO"/>
          </a:p>
        </c:txPr>
        <c:crossAx val="549011840"/>
        <c:crosses val="autoZero"/>
        <c:auto val="0"/>
        <c:lblAlgn val="ctr"/>
        <c:lblOffset val="100"/>
        <c:noMultiLvlLbl val="0"/>
      </c:catAx>
      <c:valAx>
        <c:axId val="549011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\ ##0.0_ ;_ * \-#\ ##0.0_ ;_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o-NO"/>
          </a:p>
        </c:txPr>
        <c:crossAx val="549005568"/>
        <c:crosses val="autoZero"/>
        <c:crossBetween val="between"/>
        <c:majorUnit val="1"/>
        <c:minorUnit val="0.5"/>
      </c:valAx>
      <c:spPr>
        <a:solidFill>
          <a:srgbClr val="FFFF0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6.29924704293853E-2"/>
          <c:y val="3.8348082595870206E-2"/>
          <c:w val="0.38057915004718901"/>
          <c:h val="0.1592924225179817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80935698004669"/>
          <c:y val="0.19883113678840578"/>
          <c:w val="0.54565929645949418"/>
          <c:h val="0.71637688989940307"/>
        </c:manualLayout>
      </c:layout>
      <c:radarChart>
        <c:radarStyle val="marker"/>
        <c:varyColors val="0"/>
        <c:ser>
          <c:idx val="0"/>
          <c:order val="0"/>
          <c:tx>
            <c:strRef>
              <c:f>tiårsgrupper!$B$6</c:f>
              <c:strCache>
                <c:ptCount val="1"/>
                <c:pt idx="0">
                  <c:v>Voie senter (suppa)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4719523448155143E-2"/>
                  <c:y val="-7.6331975051017629E-3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16-4743-8BE4-4205A0E1408E}"/>
                </c:ext>
              </c:extLst>
            </c:dLbl>
            <c:dLbl>
              <c:idx val="8"/>
              <c:layout>
                <c:manualLayout>
                  <c:x val="-6.9174369114864395E-2"/>
                  <c:y val="-2.833763552384749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16-4743-8BE4-4205A0E1408E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tiårsgrupper!$W$6:$AE$6</c:f>
              <c:numCache>
                <c:formatCode>_ * #\ ##0.0_ ;_ * \-#\ ##0.0_ ;_ * "-"??_ ;_ @_ </c:formatCode>
                <c:ptCount val="9"/>
                <c:pt idx="0">
                  <c:v>0.9809874183374433</c:v>
                </c:pt>
                <c:pt idx="1">
                  <c:v>1.0346353029250031</c:v>
                </c:pt>
                <c:pt idx="2">
                  <c:v>0.91392413131860506</c:v>
                </c:pt>
                <c:pt idx="3">
                  <c:v>0.95486515656852067</c:v>
                </c:pt>
                <c:pt idx="4">
                  <c:v>1.0422980193520084</c:v>
                </c:pt>
                <c:pt idx="5">
                  <c:v>1.1717681012437595</c:v>
                </c:pt>
                <c:pt idx="6">
                  <c:v>0.94783408446753648</c:v>
                </c:pt>
                <c:pt idx="7">
                  <c:v>1.0064693040255903</c:v>
                </c:pt>
                <c:pt idx="8">
                  <c:v>0.86026259683166428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16-4743-8BE4-4205A0E1408E}"/>
            </c:ext>
          </c:extLst>
        </c:ser>
        <c:ser>
          <c:idx val="1"/>
          <c:order val="1"/>
          <c:tx>
            <c:strRef>
              <c:f>tiårsgrupper!$B$36</c:f>
              <c:strCache>
                <c:ptCount val="1"/>
                <c:pt idx="0">
                  <c:v>Kom.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tiårsgrupper!$W$36:$AE$36</c:f>
              <c:numCache>
                <c:formatCode>_ * #\ ##0.0_ ;_ * \-#\ ##0.0_ ;_ * "-"??_ ;_ @_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16-4743-8BE4-4205A0E14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7795584"/>
        <c:axId val="557810048"/>
      </c:radarChart>
      <c:catAx>
        <c:axId val="557795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/>
            </a:pPr>
            <a:endParaRPr lang="no-NO"/>
          </a:p>
        </c:txPr>
        <c:crossAx val="557810048"/>
        <c:crosses val="autoZero"/>
        <c:auto val="0"/>
        <c:lblAlgn val="ctr"/>
        <c:lblOffset val="100"/>
        <c:noMultiLvlLbl val="0"/>
      </c:catAx>
      <c:valAx>
        <c:axId val="557810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\ ##0.0_ ;_ * \-#\ ##0.0_ ;_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o-NO"/>
          </a:p>
        </c:txPr>
        <c:crossAx val="557795584"/>
        <c:crosses val="autoZero"/>
        <c:crossBetween val="between"/>
        <c:majorUnit val="1"/>
        <c:minorUnit val="0.5"/>
      </c:valAx>
      <c:spPr>
        <a:solidFill>
          <a:srgbClr val="FFFF0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9.6534653465346523E-2"/>
          <c:y val="3.3639143730886847E-2"/>
          <c:w val="0.3589108910891089"/>
          <c:h val="0.16513841733086115"/>
        </c:manualLayout>
      </c:layout>
      <c:overlay val="0"/>
      <c:spPr>
        <a:gradFill rotWithShape="1">
          <a:gsLst>
            <a:gs pos="0">
              <a:schemeClr val="dk1">
                <a:tint val="50000"/>
                <a:satMod val="300000"/>
              </a:schemeClr>
            </a:gs>
            <a:gs pos="35000">
              <a:schemeClr val="dk1">
                <a:tint val="37000"/>
                <a:satMod val="300000"/>
              </a:schemeClr>
            </a:gs>
            <a:gs pos="100000">
              <a:schemeClr val="dk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dk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  <c:txPr>
        <a:bodyPr/>
        <a:lstStyle/>
        <a:p>
          <a: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32090893802661"/>
          <c:y val="0.1949152626389008"/>
          <c:w val="0.60377408465993432"/>
          <c:h val="0.72316387297911011"/>
        </c:manualLayout>
      </c:layout>
      <c:radarChart>
        <c:radarStyle val="marker"/>
        <c:varyColors val="0"/>
        <c:ser>
          <c:idx val="0"/>
          <c:order val="0"/>
          <c:tx>
            <c:strRef>
              <c:f>tiårsgrupper!$B$24</c:f>
              <c:strCache>
                <c:ptCount val="1"/>
                <c:pt idx="0">
                  <c:v>Søm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8"/>
              <c:layout>
                <c:manualLayout>
                  <c:x val="-0.10650747257687915"/>
                  <c:y val="-3.5143151335080551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B9-4D1D-AA33-FA1784297779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tiårsgrupper!$W$24:$AE$24</c:f>
              <c:numCache>
                <c:formatCode>_ * #\ ##0.0_ ;_ * \-#\ ##0.0_ ;_ * "-"??_ ;_ @_ </c:formatCode>
                <c:ptCount val="9"/>
                <c:pt idx="0">
                  <c:v>1.0309871522154872</c:v>
                </c:pt>
                <c:pt idx="1">
                  <c:v>1.3117972325970324</c:v>
                </c:pt>
                <c:pt idx="2">
                  <c:v>0.76940322672632422</c:v>
                </c:pt>
                <c:pt idx="3">
                  <c:v>0.84456426426445819</c:v>
                </c:pt>
                <c:pt idx="4">
                  <c:v>1.092325082273548</c:v>
                </c:pt>
                <c:pt idx="5">
                  <c:v>0.95088443454196137</c:v>
                </c:pt>
                <c:pt idx="6">
                  <c:v>0.87715986600862894</c:v>
                </c:pt>
                <c:pt idx="7">
                  <c:v>1.1592108534405208</c:v>
                </c:pt>
                <c:pt idx="8">
                  <c:v>1.2085665773158578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B9-4D1D-AA33-FA1784297779}"/>
            </c:ext>
          </c:extLst>
        </c:ser>
        <c:ser>
          <c:idx val="1"/>
          <c:order val="1"/>
          <c:tx>
            <c:strRef>
              <c:f>tiårsgrupper!$B$36</c:f>
              <c:strCache>
                <c:ptCount val="1"/>
                <c:pt idx="0">
                  <c:v>Kom.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tiårsgrupper!$W$36:$AE$36</c:f>
              <c:numCache>
                <c:formatCode>_ * #\ ##0.0_ ;_ * \-#\ ##0.0_ ;_ * "-"??_ ;_ @_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B9-4D1D-AA33-FA1784297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9005568"/>
        <c:axId val="549011840"/>
      </c:radarChart>
      <c:catAx>
        <c:axId val="549005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/>
            </a:pPr>
            <a:endParaRPr lang="no-NO"/>
          </a:p>
        </c:txPr>
        <c:crossAx val="549011840"/>
        <c:crosses val="autoZero"/>
        <c:auto val="0"/>
        <c:lblAlgn val="ctr"/>
        <c:lblOffset val="100"/>
        <c:noMultiLvlLbl val="0"/>
      </c:catAx>
      <c:valAx>
        <c:axId val="549011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\ ##0.0_ ;_ * \-#\ ##0.0_ ;_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o-NO"/>
          </a:p>
        </c:txPr>
        <c:crossAx val="549005568"/>
        <c:crosses val="autoZero"/>
        <c:crossBetween val="between"/>
        <c:majorUnit val="1"/>
        <c:minorUnit val="0.5"/>
      </c:valAx>
      <c:spPr>
        <a:solidFill>
          <a:srgbClr val="FFFF0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6.29924704293853E-2"/>
          <c:y val="3.8348082595870206E-2"/>
          <c:w val="0.38057915004718901"/>
          <c:h val="0.1592924225179817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32090893802661"/>
          <c:y val="0.1949152626389008"/>
          <c:w val="0.60377408465993432"/>
          <c:h val="0.72316387297911011"/>
        </c:manualLayout>
      </c:layout>
      <c:radarChart>
        <c:radarStyle val="marker"/>
        <c:varyColors val="0"/>
        <c:ser>
          <c:idx val="0"/>
          <c:order val="0"/>
          <c:tx>
            <c:strRef>
              <c:f>tiårsgrupper!$B$25</c:f>
              <c:strCache>
                <c:ptCount val="1"/>
                <c:pt idx="0">
                  <c:v>Rona senter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8"/>
              <c:layout>
                <c:manualLayout>
                  <c:x val="-0.10650747257687915"/>
                  <c:y val="-3.5143151335080551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10-4A76-8281-144B3936CFFF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tiårsgrupper!$W$25:$AE$25</c:f>
              <c:numCache>
                <c:formatCode>_ * #\ ##0.0_ ;_ * \-#\ ##0.0_ ;_ * "-"??_ ;_ @_ </c:formatCode>
                <c:ptCount val="9"/>
                <c:pt idx="0">
                  <c:v>1.0689817443109144</c:v>
                </c:pt>
                <c:pt idx="1">
                  <c:v>1.127672373744721</c:v>
                </c:pt>
                <c:pt idx="2">
                  <c:v>0.90500929764926874</c:v>
                </c:pt>
                <c:pt idx="3">
                  <c:v>0.99957596765673973</c:v>
                </c:pt>
                <c:pt idx="4">
                  <c:v>1.0533592793981936</c:v>
                </c:pt>
                <c:pt idx="5">
                  <c:v>0.93456047899646488</c:v>
                </c:pt>
                <c:pt idx="6">
                  <c:v>0.92575534897468159</c:v>
                </c:pt>
                <c:pt idx="7">
                  <c:v>0.88269637028033998</c:v>
                </c:pt>
                <c:pt idx="8">
                  <c:v>1.1887211002219935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10-4A76-8281-144B3936CFFF}"/>
            </c:ext>
          </c:extLst>
        </c:ser>
        <c:ser>
          <c:idx val="1"/>
          <c:order val="1"/>
          <c:tx>
            <c:strRef>
              <c:f>tiårsgrupper!$B$36</c:f>
              <c:strCache>
                <c:ptCount val="1"/>
                <c:pt idx="0">
                  <c:v>Kom.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tiårsgrupper!$W$36:$AE$36</c:f>
              <c:numCache>
                <c:formatCode>_ * #\ ##0.0_ ;_ * \-#\ ##0.0_ ;_ * "-"??_ ;_ @_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10-4A76-8281-144B3936C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9005568"/>
        <c:axId val="549011840"/>
      </c:radarChart>
      <c:catAx>
        <c:axId val="549005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/>
            </a:pPr>
            <a:endParaRPr lang="no-NO"/>
          </a:p>
        </c:txPr>
        <c:crossAx val="549011840"/>
        <c:crosses val="autoZero"/>
        <c:auto val="0"/>
        <c:lblAlgn val="ctr"/>
        <c:lblOffset val="100"/>
        <c:noMultiLvlLbl val="0"/>
      </c:catAx>
      <c:valAx>
        <c:axId val="549011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\ ##0.0_ ;_ * \-#\ ##0.0_ ;_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o-NO"/>
          </a:p>
        </c:txPr>
        <c:crossAx val="549005568"/>
        <c:crosses val="autoZero"/>
        <c:crossBetween val="between"/>
        <c:majorUnit val="1"/>
        <c:minorUnit val="0.5"/>
      </c:valAx>
      <c:spPr>
        <a:solidFill>
          <a:srgbClr val="FFFF0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6.29924704293853E-2"/>
          <c:y val="3.8348082595870206E-2"/>
          <c:w val="0.38057915004718901"/>
          <c:h val="0.1592924225179817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32090893802661"/>
          <c:y val="0.1949152626389008"/>
          <c:w val="0.60377408465993432"/>
          <c:h val="0.72316387297911011"/>
        </c:manualLayout>
      </c:layout>
      <c:radarChart>
        <c:radarStyle val="marker"/>
        <c:varyColors val="0"/>
        <c:ser>
          <c:idx val="0"/>
          <c:order val="0"/>
          <c:tx>
            <c:strRef>
              <c:f>tiårsgrupper!$B$26</c:f>
              <c:strCache>
                <c:ptCount val="1"/>
                <c:pt idx="0">
                  <c:v>Dvergsnes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8"/>
              <c:layout>
                <c:manualLayout>
                  <c:x val="-0.10650747257687915"/>
                  <c:y val="-3.5143151335080551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2C-4554-8637-5BCB000B41A6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tiårsgrupper!$W$26:$AE$26</c:f>
              <c:numCache>
                <c:formatCode>_ * #\ ##0.0_ ;_ * \-#\ ##0.0_ ;_ * "-"??_ ;_ @_ </c:formatCode>
                <c:ptCount val="9"/>
                <c:pt idx="0">
                  <c:v>1.3179186259007001</c:v>
                </c:pt>
                <c:pt idx="1">
                  <c:v>1.1974808867994704</c:v>
                </c:pt>
                <c:pt idx="2">
                  <c:v>0.82885105467406339</c:v>
                </c:pt>
                <c:pt idx="3">
                  <c:v>1.0557548021027472</c:v>
                </c:pt>
                <c:pt idx="4">
                  <c:v>1.1720362608979817</c:v>
                </c:pt>
                <c:pt idx="5">
                  <c:v>1.0730242156358416</c:v>
                </c:pt>
                <c:pt idx="6">
                  <c:v>0.71318236413548952</c:v>
                </c:pt>
                <c:pt idx="7">
                  <c:v>0.66718024720710567</c:v>
                </c:pt>
                <c:pt idx="8">
                  <c:v>0.40355773248113219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2C-4554-8637-5BCB000B41A6}"/>
            </c:ext>
          </c:extLst>
        </c:ser>
        <c:ser>
          <c:idx val="1"/>
          <c:order val="1"/>
          <c:tx>
            <c:strRef>
              <c:f>tiårsgrupper!$B$36</c:f>
              <c:strCache>
                <c:ptCount val="1"/>
                <c:pt idx="0">
                  <c:v>Kom.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tiårsgrupper!$W$36:$AE$36</c:f>
              <c:numCache>
                <c:formatCode>_ * #\ ##0.0_ ;_ * \-#\ ##0.0_ ;_ * "-"??_ ;_ @_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2C-4554-8637-5BCB000B4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9005568"/>
        <c:axId val="549011840"/>
      </c:radarChart>
      <c:catAx>
        <c:axId val="549005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/>
            </a:pPr>
            <a:endParaRPr lang="no-NO"/>
          </a:p>
        </c:txPr>
        <c:crossAx val="549011840"/>
        <c:crosses val="autoZero"/>
        <c:auto val="0"/>
        <c:lblAlgn val="ctr"/>
        <c:lblOffset val="100"/>
        <c:noMultiLvlLbl val="0"/>
      </c:catAx>
      <c:valAx>
        <c:axId val="549011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\ ##0.0_ ;_ * \-#\ ##0.0_ ;_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o-NO"/>
          </a:p>
        </c:txPr>
        <c:crossAx val="549005568"/>
        <c:crosses val="autoZero"/>
        <c:crossBetween val="between"/>
        <c:majorUnit val="1"/>
        <c:minorUnit val="0.5"/>
      </c:valAx>
      <c:spPr>
        <a:solidFill>
          <a:srgbClr val="FFFF0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6.29924704293853E-2"/>
          <c:y val="3.8348082595870206E-2"/>
          <c:w val="0.38057915004718901"/>
          <c:h val="0.1592924225179817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32090893802661"/>
          <c:y val="0.1949152626389008"/>
          <c:w val="0.60377408465993432"/>
          <c:h val="0.72316387297911011"/>
        </c:manualLayout>
      </c:layout>
      <c:radarChart>
        <c:radarStyle val="marker"/>
        <c:varyColors val="0"/>
        <c:ser>
          <c:idx val="0"/>
          <c:order val="0"/>
          <c:tx>
            <c:strRef>
              <c:f>tiårsgrupper!$B$27</c:f>
              <c:strCache>
                <c:ptCount val="1"/>
                <c:pt idx="0">
                  <c:v>Lunde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8"/>
              <c:layout>
                <c:manualLayout>
                  <c:x val="-0.10650747257687915"/>
                  <c:y val="-3.5143151335080551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5C-4CB0-AE47-CFEE56F8EF4D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tiårsgrupper!$W$27:$AE$27</c:f>
              <c:numCache>
                <c:formatCode>_ * #\ ##0.0_ ;_ * \-#\ ##0.0_ ;_ * "-"??_ ;_ @_ </c:formatCode>
                <c:ptCount val="9"/>
                <c:pt idx="0">
                  <c:v>1.1950323571877528</c:v>
                </c:pt>
                <c:pt idx="1">
                  <c:v>1.1797960427049536</c:v>
                </c:pt>
                <c:pt idx="2">
                  <c:v>0.87700239833783344</c:v>
                </c:pt>
                <c:pt idx="3">
                  <c:v>1.0480974312431701</c:v>
                </c:pt>
                <c:pt idx="4">
                  <c:v>1.0743192346557131</c:v>
                </c:pt>
                <c:pt idx="5">
                  <c:v>0.9884586462887075</c:v>
                </c:pt>
                <c:pt idx="6">
                  <c:v>0.88442648175996452</c:v>
                </c:pt>
                <c:pt idx="7">
                  <c:v>0.77733560901202237</c:v>
                </c:pt>
                <c:pt idx="8">
                  <c:v>0.63566117853772819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5C-4CB0-AE47-CFEE56F8EF4D}"/>
            </c:ext>
          </c:extLst>
        </c:ser>
        <c:ser>
          <c:idx val="1"/>
          <c:order val="1"/>
          <c:tx>
            <c:strRef>
              <c:f>tiårsgrupper!$B$36</c:f>
              <c:strCache>
                <c:ptCount val="1"/>
                <c:pt idx="0">
                  <c:v>Kom.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tiårsgrupper!$W$36:$AE$36</c:f>
              <c:numCache>
                <c:formatCode>_ * #\ ##0.0_ ;_ * \-#\ ##0.0_ ;_ * "-"??_ ;_ @_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5C-4CB0-AE47-CFEE56F8E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9005568"/>
        <c:axId val="549011840"/>
      </c:radarChart>
      <c:catAx>
        <c:axId val="549005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/>
            </a:pPr>
            <a:endParaRPr lang="no-NO"/>
          </a:p>
        </c:txPr>
        <c:crossAx val="549011840"/>
        <c:crosses val="autoZero"/>
        <c:auto val="0"/>
        <c:lblAlgn val="ctr"/>
        <c:lblOffset val="100"/>
        <c:noMultiLvlLbl val="0"/>
      </c:catAx>
      <c:valAx>
        <c:axId val="549011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\ ##0.0_ ;_ * \-#\ ##0.0_ ;_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o-NO"/>
          </a:p>
        </c:txPr>
        <c:crossAx val="549005568"/>
        <c:crosses val="autoZero"/>
        <c:crossBetween val="between"/>
        <c:majorUnit val="1"/>
        <c:minorUnit val="0.5"/>
      </c:valAx>
      <c:spPr>
        <a:solidFill>
          <a:srgbClr val="FFFF0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6.29924704293853E-2"/>
          <c:y val="3.8348082595870206E-2"/>
          <c:w val="0.38057915004718901"/>
          <c:h val="0.1592924225179817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 alignWithMargins="0"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32090893802661"/>
          <c:y val="0.1949152626389008"/>
          <c:w val="0.60377408465993432"/>
          <c:h val="0.72316387297911011"/>
        </c:manualLayout>
      </c:layout>
      <c:radarChart>
        <c:radarStyle val="marker"/>
        <c:varyColors val="0"/>
        <c:ser>
          <c:idx val="0"/>
          <c:order val="0"/>
          <c:tx>
            <c:strRef>
              <c:f>tiårsgrupper!$B$28</c:f>
              <c:strCache>
                <c:ptCount val="1"/>
                <c:pt idx="0">
                  <c:v>Tangvall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8"/>
              <c:layout>
                <c:manualLayout>
                  <c:x val="-0.10650747257687915"/>
                  <c:y val="-3.5143151335080551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9B-4E23-A020-B64922EDF816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tiårsgrupper!$W$28:$AE$28</c:f>
              <c:numCache>
                <c:formatCode>_ * #\ ##0.0_ ;_ * \-#\ ##0.0_ ;_ * "-"??_ ;_ @_ </c:formatCode>
                <c:ptCount val="9"/>
                <c:pt idx="0">
                  <c:v>0.95604866593271287</c:v>
                </c:pt>
                <c:pt idx="1">
                  <c:v>0.96981634295518793</c:v>
                </c:pt>
                <c:pt idx="2">
                  <c:v>0.75416406441039729</c:v>
                </c:pt>
                <c:pt idx="3">
                  <c:v>0.89836604662174302</c:v>
                </c:pt>
                <c:pt idx="4">
                  <c:v>0.92104972923303041</c:v>
                </c:pt>
                <c:pt idx="5">
                  <c:v>1.1263246193878715</c:v>
                </c:pt>
                <c:pt idx="6">
                  <c:v>1.2607529062357306</c:v>
                </c:pt>
                <c:pt idx="7">
                  <c:v>1.3356305055115163</c:v>
                </c:pt>
                <c:pt idx="8">
                  <c:v>1.1186081409700241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9B-4E23-A020-B64922EDF816}"/>
            </c:ext>
          </c:extLst>
        </c:ser>
        <c:ser>
          <c:idx val="1"/>
          <c:order val="1"/>
          <c:tx>
            <c:strRef>
              <c:f>tiårsgrupper!$B$36</c:f>
              <c:strCache>
                <c:ptCount val="1"/>
                <c:pt idx="0">
                  <c:v>Kom.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tiårsgrupper!$W$36:$AE$36</c:f>
              <c:numCache>
                <c:formatCode>_ * #\ ##0.0_ ;_ * \-#\ ##0.0_ ;_ * "-"??_ ;_ @_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9B-4E23-A020-B64922EDF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9005568"/>
        <c:axId val="549011840"/>
      </c:radarChart>
      <c:catAx>
        <c:axId val="549005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/>
            </a:pPr>
            <a:endParaRPr lang="no-NO"/>
          </a:p>
        </c:txPr>
        <c:crossAx val="549011840"/>
        <c:crosses val="autoZero"/>
        <c:auto val="0"/>
        <c:lblAlgn val="ctr"/>
        <c:lblOffset val="100"/>
        <c:noMultiLvlLbl val="0"/>
      </c:catAx>
      <c:valAx>
        <c:axId val="549011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\ ##0.0_ ;_ * \-#\ ##0.0_ ;_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o-NO"/>
          </a:p>
        </c:txPr>
        <c:crossAx val="549005568"/>
        <c:crosses val="autoZero"/>
        <c:crossBetween val="between"/>
        <c:majorUnit val="1"/>
        <c:minorUnit val="0.5"/>
      </c:valAx>
      <c:spPr>
        <a:solidFill>
          <a:srgbClr val="FFFF0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6.29924704293853E-2"/>
          <c:y val="3.8348082595870206E-2"/>
          <c:w val="0.38057915004718901"/>
          <c:h val="0.1592924225179817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 alignWithMargins="0"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32090893802661"/>
          <c:y val="0.1949152626389008"/>
          <c:w val="0.60377408465993432"/>
          <c:h val="0.72316387297911011"/>
        </c:manualLayout>
      </c:layout>
      <c:radarChart>
        <c:radarStyle val="marker"/>
        <c:varyColors val="0"/>
        <c:ser>
          <c:idx val="0"/>
          <c:order val="0"/>
          <c:tx>
            <c:strRef>
              <c:f>tiårsgrupper!$B$29</c:f>
              <c:strCache>
                <c:ptCount val="1"/>
                <c:pt idx="0">
                  <c:v>Langenes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8"/>
              <c:layout>
                <c:manualLayout>
                  <c:x val="-0.10650747257687915"/>
                  <c:y val="-3.5143151335080551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1D0-4A05-A9EC-5975C8C9BF10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tiårsgrupper!$W$29:$AE$29</c:f>
              <c:numCache>
                <c:formatCode>_ * #\ ##0.0_ ;_ * \-#\ ##0.0_ ;_ * "-"??_ ;_ @_ </c:formatCode>
                <c:ptCount val="9"/>
                <c:pt idx="0">
                  <c:v>0.99796517102687909</c:v>
                </c:pt>
                <c:pt idx="1">
                  <c:v>1.2108154897674999</c:v>
                </c:pt>
                <c:pt idx="2">
                  <c:v>0.85666808197671573</c:v>
                </c:pt>
                <c:pt idx="3">
                  <c:v>0.78497967125164769</c:v>
                </c:pt>
                <c:pt idx="4">
                  <c:v>1.1168191927789766</c:v>
                </c:pt>
                <c:pt idx="5">
                  <c:v>1.0529523077266407</c:v>
                </c:pt>
                <c:pt idx="6">
                  <c:v>0.96735075677713778</c:v>
                </c:pt>
                <c:pt idx="7">
                  <c:v>1.1817636124290549</c:v>
                </c:pt>
                <c:pt idx="8">
                  <c:v>0.81141059288045048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D0-4A05-A9EC-5975C8C9BF10}"/>
            </c:ext>
          </c:extLst>
        </c:ser>
        <c:ser>
          <c:idx val="1"/>
          <c:order val="1"/>
          <c:tx>
            <c:strRef>
              <c:f>tiårsgrupper!$B$36</c:f>
              <c:strCache>
                <c:ptCount val="1"/>
                <c:pt idx="0">
                  <c:v>Kom.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tiårsgrupper!$W$36:$AE$36</c:f>
              <c:numCache>
                <c:formatCode>_ * #\ ##0.0_ ;_ * \-#\ ##0.0_ ;_ * "-"??_ ;_ @_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D0-4A05-A9EC-5975C8C9B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9005568"/>
        <c:axId val="549011840"/>
      </c:radarChart>
      <c:catAx>
        <c:axId val="549005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/>
            </a:pPr>
            <a:endParaRPr lang="no-NO"/>
          </a:p>
        </c:txPr>
        <c:crossAx val="549011840"/>
        <c:crosses val="autoZero"/>
        <c:auto val="0"/>
        <c:lblAlgn val="ctr"/>
        <c:lblOffset val="100"/>
        <c:noMultiLvlLbl val="0"/>
      </c:catAx>
      <c:valAx>
        <c:axId val="549011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\ ##0.0_ ;_ * \-#\ ##0.0_ ;_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o-NO"/>
          </a:p>
        </c:txPr>
        <c:crossAx val="549005568"/>
        <c:crosses val="autoZero"/>
        <c:crossBetween val="between"/>
        <c:majorUnit val="1"/>
        <c:minorUnit val="0.5"/>
      </c:valAx>
      <c:spPr>
        <a:solidFill>
          <a:srgbClr val="FFFF0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6.29924704293853E-2"/>
          <c:y val="3.8348082595870206E-2"/>
          <c:w val="0.38057915004718901"/>
          <c:h val="0.1592924225179817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32090893802661"/>
          <c:y val="0.1949152626389008"/>
          <c:w val="0.60377408465993432"/>
          <c:h val="0.72316387297911011"/>
        </c:manualLayout>
      </c:layout>
      <c:radarChart>
        <c:radarStyle val="marker"/>
        <c:varyColors val="0"/>
        <c:ser>
          <c:idx val="0"/>
          <c:order val="0"/>
          <c:tx>
            <c:strRef>
              <c:f>tiårsgrupper!$B$30</c:f>
              <c:strCache>
                <c:ptCount val="1"/>
                <c:pt idx="0">
                  <c:v>Kilen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8"/>
              <c:layout>
                <c:manualLayout>
                  <c:x val="-0.10650747257687915"/>
                  <c:y val="-3.5143151335080551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4A-44A1-A810-FD0FFA966BB3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tiårsgrupper!$W$30:$AE$30</c:f>
              <c:numCache>
                <c:formatCode>_ * #\ ##0.0_ ;_ * \-#\ ##0.0_ ;_ * "-"??_ ;_ @_ </c:formatCode>
                <c:ptCount val="9"/>
                <c:pt idx="0">
                  <c:v>1.1810003397956654</c:v>
                </c:pt>
                <c:pt idx="1">
                  <c:v>1.1330682309053908</c:v>
                </c:pt>
                <c:pt idx="2">
                  <c:v>0.77612355284765999</c:v>
                </c:pt>
                <c:pt idx="3">
                  <c:v>1.0625465500051159</c:v>
                </c:pt>
                <c:pt idx="4">
                  <c:v>1.0856155405175654</c:v>
                </c:pt>
                <c:pt idx="5">
                  <c:v>1.0849600841053684</c:v>
                </c:pt>
                <c:pt idx="6">
                  <c:v>1.0334018625886603</c:v>
                </c:pt>
                <c:pt idx="7">
                  <c:v>0.59385749258083143</c:v>
                </c:pt>
                <c:pt idx="8">
                  <c:v>0.77688945461402725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4A-44A1-A810-FD0FFA966BB3}"/>
            </c:ext>
          </c:extLst>
        </c:ser>
        <c:ser>
          <c:idx val="1"/>
          <c:order val="1"/>
          <c:tx>
            <c:strRef>
              <c:f>tiårsgrupper!$B$36</c:f>
              <c:strCache>
                <c:ptCount val="1"/>
                <c:pt idx="0">
                  <c:v>Kom.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tiårsgrupper!$W$36:$AE$36</c:f>
              <c:numCache>
                <c:formatCode>_ * #\ ##0.0_ ;_ * \-#\ ##0.0_ ;_ * "-"??_ ;_ @_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4A-44A1-A810-FD0FFA966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9005568"/>
        <c:axId val="549011840"/>
      </c:radarChart>
      <c:catAx>
        <c:axId val="549005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/>
            </a:pPr>
            <a:endParaRPr lang="no-NO"/>
          </a:p>
        </c:txPr>
        <c:crossAx val="549011840"/>
        <c:crosses val="autoZero"/>
        <c:auto val="0"/>
        <c:lblAlgn val="ctr"/>
        <c:lblOffset val="100"/>
        <c:noMultiLvlLbl val="0"/>
      </c:catAx>
      <c:valAx>
        <c:axId val="549011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\ ##0.0_ ;_ * \-#\ ##0.0_ ;_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o-NO"/>
          </a:p>
        </c:txPr>
        <c:crossAx val="549005568"/>
        <c:crosses val="autoZero"/>
        <c:crossBetween val="between"/>
        <c:majorUnit val="1"/>
        <c:minorUnit val="0.5"/>
      </c:valAx>
      <c:spPr>
        <a:solidFill>
          <a:srgbClr val="FFFF0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6.29924704293853E-2"/>
          <c:y val="3.8348082595870206E-2"/>
          <c:w val="0.38057915004718901"/>
          <c:h val="0.1592924225179817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 alignWithMargins="0"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32090893802661"/>
          <c:y val="0.1949152626389008"/>
          <c:w val="0.60377408465993432"/>
          <c:h val="0.72316387297911011"/>
        </c:manualLayout>
      </c:layout>
      <c:radarChart>
        <c:radarStyle val="marker"/>
        <c:varyColors val="0"/>
        <c:ser>
          <c:idx val="0"/>
          <c:order val="0"/>
          <c:tx>
            <c:strRef>
              <c:f>tiårsgrupper!$B$31</c:f>
              <c:strCache>
                <c:ptCount val="1"/>
                <c:pt idx="0">
                  <c:v>Nodeland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8"/>
              <c:layout>
                <c:manualLayout>
                  <c:x val="-0.10650747257687915"/>
                  <c:y val="-3.5143151335080551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A2-4F32-8E35-F24012773D64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tiårsgrupper!$W$31:$AE$31</c:f>
              <c:numCache>
                <c:formatCode>_ * #\ ##0.0_ ;_ * \-#\ ##0.0_ ;_ * "-"??_ ;_ @_ </c:formatCode>
                <c:ptCount val="9"/>
                <c:pt idx="0">
                  <c:v>1.0255551276611481</c:v>
                </c:pt>
                <c:pt idx="1">
                  <c:v>0.99772023423969036</c:v>
                </c:pt>
                <c:pt idx="2">
                  <c:v>0.95221715499993487</c:v>
                </c:pt>
                <c:pt idx="3">
                  <c:v>0.99723481075259257</c:v>
                </c:pt>
                <c:pt idx="4">
                  <c:v>1.0013734310966047</c:v>
                </c:pt>
                <c:pt idx="5">
                  <c:v>1.0202303103738319</c:v>
                </c:pt>
                <c:pt idx="6">
                  <c:v>0.96485627197857926</c:v>
                </c:pt>
                <c:pt idx="7">
                  <c:v>1.0476845479088945</c:v>
                </c:pt>
                <c:pt idx="8">
                  <c:v>1.0587891945255783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A2-4F32-8E35-F24012773D64}"/>
            </c:ext>
          </c:extLst>
        </c:ser>
        <c:ser>
          <c:idx val="1"/>
          <c:order val="1"/>
          <c:tx>
            <c:strRef>
              <c:f>tiårsgrupper!$B$36</c:f>
              <c:strCache>
                <c:ptCount val="1"/>
                <c:pt idx="0">
                  <c:v>Kom.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tiårsgrupper!$W$36:$AE$36</c:f>
              <c:numCache>
                <c:formatCode>_ * #\ ##0.0_ ;_ * \-#\ ##0.0_ ;_ * "-"??_ ;_ @_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A2-4F32-8E35-F24012773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9005568"/>
        <c:axId val="549011840"/>
      </c:radarChart>
      <c:catAx>
        <c:axId val="549005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/>
            </a:pPr>
            <a:endParaRPr lang="no-NO"/>
          </a:p>
        </c:txPr>
        <c:crossAx val="549011840"/>
        <c:crosses val="autoZero"/>
        <c:auto val="0"/>
        <c:lblAlgn val="ctr"/>
        <c:lblOffset val="100"/>
        <c:noMultiLvlLbl val="0"/>
      </c:catAx>
      <c:valAx>
        <c:axId val="549011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\ ##0.0_ ;_ * \-#\ ##0.0_ ;_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o-NO"/>
          </a:p>
        </c:txPr>
        <c:crossAx val="549005568"/>
        <c:crosses val="autoZero"/>
        <c:crossBetween val="between"/>
        <c:majorUnit val="1"/>
        <c:minorUnit val="0.5"/>
      </c:valAx>
      <c:spPr>
        <a:solidFill>
          <a:srgbClr val="FFFF0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6.29924704293853E-2"/>
          <c:y val="3.8348082595870206E-2"/>
          <c:w val="0.38057915004718901"/>
          <c:h val="0.1592924225179817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 alignWithMargins="0"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32090893802661"/>
          <c:y val="0.1949152626389008"/>
          <c:w val="0.60377408465993432"/>
          <c:h val="0.72316387297911011"/>
        </c:manualLayout>
      </c:layout>
      <c:radarChart>
        <c:radarStyle val="marker"/>
        <c:varyColors val="0"/>
        <c:ser>
          <c:idx val="0"/>
          <c:order val="0"/>
          <c:tx>
            <c:strRef>
              <c:f>tiårsgrupper!$B$32</c:f>
              <c:strCache>
                <c:ptCount val="1"/>
                <c:pt idx="0">
                  <c:v>Rosseland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8"/>
              <c:layout>
                <c:manualLayout>
                  <c:x val="-0.10650747257687915"/>
                  <c:y val="-3.5143151335080551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E0-4E00-9E2A-A5376BF2C510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tiårsgrupper!$W$32:$AE$32</c:f>
              <c:numCache>
                <c:formatCode>_ * #\ ##0.0_ ;_ * \-#\ ##0.0_ ;_ * "-"??_ ;_ @_ </c:formatCode>
                <c:ptCount val="9"/>
                <c:pt idx="0">
                  <c:v>1.0633428051924696</c:v>
                </c:pt>
                <c:pt idx="1">
                  <c:v>1.3774185478838963</c:v>
                </c:pt>
                <c:pt idx="2">
                  <c:v>0.7766987563626343</c:v>
                </c:pt>
                <c:pt idx="3">
                  <c:v>0.96135640663141864</c:v>
                </c:pt>
                <c:pt idx="4">
                  <c:v>1.1361175528511813</c:v>
                </c:pt>
                <c:pt idx="5">
                  <c:v>0.99186422502084004</c:v>
                </c:pt>
                <c:pt idx="6">
                  <c:v>0.78444646501078275</c:v>
                </c:pt>
                <c:pt idx="7">
                  <c:v>1.1007714424088149</c:v>
                </c:pt>
                <c:pt idx="8">
                  <c:v>0.53778117290004224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E0-4E00-9E2A-A5376BF2C510}"/>
            </c:ext>
          </c:extLst>
        </c:ser>
        <c:ser>
          <c:idx val="1"/>
          <c:order val="1"/>
          <c:tx>
            <c:strRef>
              <c:f>tiårsgrupper!$B$36</c:f>
              <c:strCache>
                <c:ptCount val="1"/>
                <c:pt idx="0">
                  <c:v>Kom.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tiårsgrupper!$W$36:$AE$36</c:f>
              <c:numCache>
                <c:formatCode>_ * #\ ##0.0_ ;_ * \-#\ ##0.0_ ;_ * "-"??_ ;_ @_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E0-4E00-9E2A-A5376BF2C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9005568"/>
        <c:axId val="549011840"/>
      </c:radarChart>
      <c:catAx>
        <c:axId val="549005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/>
            </a:pPr>
            <a:endParaRPr lang="no-NO"/>
          </a:p>
        </c:txPr>
        <c:crossAx val="549011840"/>
        <c:crosses val="autoZero"/>
        <c:auto val="0"/>
        <c:lblAlgn val="ctr"/>
        <c:lblOffset val="100"/>
        <c:noMultiLvlLbl val="0"/>
      </c:catAx>
      <c:valAx>
        <c:axId val="549011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\ ##0.0_ ;_ * \-#\ ##0.0_ ;_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o-NO"/>
          </a:p>
        </c:txPr>
        <c:crossAx val="549005568"/>
        <c:crosses val="autoZero"/>
        <c:crossBetween val="between"/>
        <c:majorUnit val="1"/>
        <c:minorUnit val="0.5"/>
      </c:valAx>
      <c:spPr>
        <a:solidFill>
          <a:srgbClr val="FFFF0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6.29924704293853E-2"/>
          <c:y val="3.8348082595870206E-2"/>
          <c:w val="0.38057915004718901"/>
          <c:h val="0.1592924225179817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 alignWithMargins="0"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Befolkning 1.1.-20 i områder i nye Kristiansand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Pt>
            <c:idx val="1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5AAF-4F71-84A9-B97EC1DA4E07}"/>
              </c:ext>
            </c:extLst>
          </c:dPt>
          <c:dPt>
            <c:idx val="26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778F-4D27-9B0F-F724CB661FE4}"/>
              </c:ext>
            </c:extLst>
          </c:dPt>
          <c:dPt>
            <c:idx val="2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78F-4D27-9B0F-F724CB661FE4}"/>
              </c:ext>
            </c:extLst>
          </c:dPt>
          <c:dPt>
            <c:idx val="28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778F-4D27-9B0F-F724CB661FE4}"/>
              </c:ext>
            </c:extLst>
          </c:dPt>
          <c:dPt>
            <c:idx val="29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78F-4D27-9B0F-F724CB661FE4}"/>
              </c:ext>
            </c:extLst>
          </c:dPt>
          <c:dPt>
            <c:idx val="3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778F-4D27-9B0F-F724CB661FE4}"/>
              </c:ext>
            </c:extLst>
          </c:dPt>
          <c:dPt>
            <c:idx val="31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78F-4D27-9B0F-F724CB661FE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no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tiårsgrupper!$B$5:$B$32</c:f>
              <c:strCache>
                <c:ptCount val="28"/>
                <c:pt idx="0">
                  <c:v>Flekkerøy</c:v>
                </c:pt>
                <c:pt idx="1">
                  <c:v>Voie senter (suppa)</c:v>
                </c:pt>
                <c:pt idx="2">
                  <c:v>Vågsbygd senter</c:v>
                </c:pt>
                <c:pt idx="3">
                  <c:v>Trekanten</c:v>
                </c:pt>
                <c:pt idx="4">
                  <c:v>Hellemyr S</c:v>
                </c:pt>
                <c:pt idx="5">
                  <c:v>Tinnheia</c:v>
                </c:pt>
                <c:pt idx="6">
                  <c:v>Grim Torv</c:v>
                </c:pt>
                <c:pt idx="7">
                  <c:v>Kvadraturen</c:v>
                </c:pt>
                <c:pt idx="8">
                  <c:v>Lund Torv/Rundingen</c:v>
                </c:pt>
                <c:pt idx="9">
                  <c:v>Marviksletta</c:v>
                </c:pt>
                <c:pt idx="10">
                  <c:v>Marviksletta</c:v>
                </c:pt>
                <c:pt idx="11">
                  <c:v>Gimle</c:v>
                </c:pt>
                <c:pt idx="12">
                  <c:v>Fagerholt</c:v>
                </c:pt>
                <c:pt idx="13">
                  <c:v>Strai</c:v>
                </c:pt>
                <c:pt idx="14">
                  <c:v>Mosby</c:v>
                </c:pt>
                <c:pt idx="15">
                  <c:v>Justvik-Ålefjær</c:v>
                </c:pt>
                <c:pt idx="16">
                  <c:v>Hamre</c:v>
                </c:pt>
                <c:pt idx="17">
                  <c:v>Solsletta/Nygårdslet</c:v>
                </c:pt>
                <c:pt idx="18">
                  <c:v>Hånes senter</c:v>
                </c:pt>
                <c:pt idx="19">
                  <c:v>Søm</c:v>
                </c:pt>
                <c:pt idx="20">
                  <c:v>Rona senter</c:v>
                </c:pt>
                <c:pt idx="21">
                  <c:v>Dvergsnes</c:v>
                </c:pt>
                <c:pt idx="22">
                  <c:v>Lunde</c:v>
                </c:pt>
                <c:pt idx="23">
                  <c:v>Tangvall</c:v>
                </c:pt>
                <c:pt idx="24">
                  <c:v>Langenes</c:v>
                </c:pt>
                <c:pt idx="25">
                  <c:v>Kilen</c:v>
                </c:pt>
                <c:pt idx="26">
                  <c:v>Nodeland</c:v>
                </c:pt>
                <c:pt idx="27">
                  <c:v>Rosseland</c:v>
                </c:pt>
              </c:strCache>
            </c:strRef>
          </c:cat>
          <c:val>
            <c:numRef>
              <c:f>tiårsgrupper!$L$5:$L$32</c:f>
              <c:numCache>
                <c:formatCode>General</c:formatCode>
                <c:ptCount val="28"/>
                <c:pt idx="0">
                  <c:v>3527</c:v>
                </c:pt>
                <c:pt idx="1">
                  <c:v>7466</c:v>
                </c:pt>
                <c:pt idx="2">
                  <c:v>7856</c:v>
                </c:pt>
                <c:pt idx="3">
                  <c:v>4694</c:v>
                </c:pt>
                <c:pt idx="4">
                  <c:v>3946</c:v>
                </c:pt>
                <c:pt idx="5">
                  <c:v>3927</c:v>
                </c:pt>
                <c:pt idx="6">
                  <c:v>4423</c:v>
                </c:pt>
                <c:pt idx="7">
                  <c:v>8303</c:v>
                </c:pt>
                <c:pt idx="8">
                  <c:v>9267</c:v>
                </c:pt>
                <c:pt idx="9">
                  <c:v>1677</c:v>
                </c:pt>
                <c:pt idx="10">
                  <c:v>306</c:v>
                </c:pt>
                <c:pt idx="11">
                  <c:v>1409</c:v>
                </c:pt>
                <c:pt idx="12">
                  <c:v>6001</c:v>
                </c:pt>
                <c:pt idx="13">
                  <c:v>1914</c:v>
                </c:pt>
                <c:pt idx="14">
                  <c:v>2215</c:v>
                </c:pt>
                <c:pt idx="15">
                  <c:v>4516</c:v>
                </c:pt>
                <c:pt idx="16">
                  <c:v>2118</c:v>
                </c:pt>
                <c:pt idx="17">
                  <c:v>1651</c:v>
                </c:pt>
                <c:pt idx="18">
                  <c:v>4404</c:v>
                </c:pt>
                <c:pt idx="19">
                  <c:v>3332</c:v>
                </c:pt>
                <c:pt idx="20">
                  <c:v>2530</c:v>
                </c:pt>
                <c:pt idx="21">
                  <c:v>7705</c:v>
                </c:pt>
                <c:pt idx="22">
                  <c:v>4210</c:v>
                </c:pt>
                <c:pt idx="23">
                  <c:v>5605</c:v>
                </c:pt>
                <c:pt idx="24">
                  <c:v>1759</c:v>
                </c:pt>
                <c:pt idx="25">
                  <c:v>1017</c:v>
                </c:pt>
                <c:pt idx="26">
                  <c:v>4357</c:v>
                </c:pt>
                <c:pt idx="27">
                  <c:v>1327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8F-4D27-9B0F-F724CB661F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8821680"/>
        <c:axId val="988822992"/>
      </c:barChart>
      <c:catAx>
        <c:axId val="988821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988822992"/>
        <c:crosses val="autoZero"/>
        <c:auto val="1"/>
        <c:lblAlgn val="ctr"/>
        <c:lblOffset val="100"/>
        <c:noMultiLvlLbl val="0"/>
      </c:catAx>
      <c:valAx>
        <c:axId val="988822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988821680"/>
        <c:crosses val="autoZero"/>
        <c:crossBetween val="between"/>
      </c:valAx>
      <c:spPr>
        <a:gradFill rotWithShape="1">
          <a:gsLst>
            <a:gs pos="0">
              <a:schemeClr val="dk1">
                <a:tint val="50000"/>
                <a:satMod val="300000"/>
              </a:schemeClr>
            </a:gs>
            <a:gs pos="35000">
              <a:schemeClr val="dk1">
                <a:tint val="37000"/>
                <a:satMod val="300000"/>
              </a:schemeClr>
            </a:gs>
            <a:gs pos="100000">
              <a:schemeClr val="dk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dk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184739326739653"/>
          <c:y val="0.19767520774879888"/>
          <c:w val="0.59232882671308673"/>
          <c:h val="0.71802612226401941"/>
        </c:manualLayout>
      </c:layout>
      <c:radarChart>
        <c:radarStyle val="marker"/>
        <c:varyColors val="0"/>
        <c:ser>
          <c:idx val="0"/>
          <c:order val="0"/>
          <c:tx>
            <c:strRef>
              <c:f>tiårsgrupper!$B$7</c:f>
              <c:strCache>
                <c:ptCount val="1"/>
                <c:pt idx="0">
                  <c:v>Vågsbygd senter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3.7328623939865309E-2"/>
                  <c:y val="-1.6834451172712119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72-4643-BC1A-9C89B87C0AB4}"/>
                </c:ext>
              </c:extLst>
            </c:dLbl>
            <c:dLbl>
              <c:idx val="5"/>
              <c:layout>
                <c:manualLayout>
                  <c:x val="-4.7623144970067068E-2"/>
                  <c:y val="-1.1013754164953799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72-4643-BC1A-9C89B87C0AB4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tiårsgrupper!$W$7:$AE$7</c:f>
              <c:numCache>
                <c:formatCode>_ * #\ ##0.0_ ;_ * \-#\ ##0.0_ ;_ * "-"??_ ;_ @_ </c:formatCode>
                <c:ptCount val="9"/>
                <c:pt idx="0">
                  <c:v>0.8970061570997081</c:v>
                </c:pt>
                <c:pt idx="1">
                  <c:v>1.0085622231707723</c:v>
                </c:pt>
                <c:pt idx="2">
                  <c:v>0.78634829579542143</c:v>
                </c:pt>
                <c:pt idx="3">
                  <c:v>0.95808906752028589</c:v>
                </c:pt>
                <c:pt idx="4">
                  <c:v>0.94306226523921277</c:v>
                </c:pt>
                <c:pt idx="5">
                  <c:v>1.1005552015493798</c:v>
                </c:pt>
                <c:pt idx="6">
                  <c:v>1.0918934002212881</c:v>
                </c:pt>
                <c:pt idx="7">
                  <c:v>1.1925019468449196</c:v>
                </c:pt>
                <c:pt idx="8">
                  <c:v>1.5442725915799458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72-4643-BC1A-9C89B87C0AB4}"/>
            </c:ext>
          </c:extLst>
        </c:ser>
        <c:ser>
          <c:idx val="1"/>
          <c:order val="1"/>
          <c:tx>
            <c:strRef>
              <c:f>tiårsgrupper!$B$36</c:f>
              <c:strCache>
                <c:ptCount val="1"/>
                <c:pt idx="0">
                  <c:v>Kom.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tiårsgrupper!$W$36:$AE$36</c:f>
              <c:numCache>
                <c:formatCode>_ * #\ ##0.0_ ;_ * \-#\ ##0.0_ ;_ * "-"??_ ;_ @_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72-4643-BC1A-9C89B87C0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4932608"/>
        <c:axId val="544934528"/>
      </c:radarChart>
      <c:catAx>
        <c:axId val="5449326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/>
            </a:pPr>
            <a:endParaRPr lang="no-NO"/>
          </a:p>
        </c:txPr>
        <c:crossAx val="544934528"/>
        <c:crosses val="autoZero"/>
        <c:auto val="0"/>
        <c:lblAlgn val="ctr"/>
        <c:lblOffset val="100"/>
        <c:noMultiLvlLbl val="0"/>
      </c:catAx>
      <c:valAx>
        <c:axId val="544934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\ ##0.0_ ;_ * \-#\ ##0.0_ ;_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o-NO"/>
          </a:p>
        </c:txPr>
        <c:crossAx val="544932608"/>
        <c:crosses val="autoZero"/>
        <c:crossBetween val="between"/>
        <c:majorUnit val="1"/>
        <c:minorUnit val="0.5"/>
      </c:valAx>
      <c:spPr>
        <a:solidFill>
          <a:srgbClr val="FFFF0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3.7333333333333336E-2"/>
          <c:y val="9.1185410334346483E-3"/>
          <c:w val="0.58222257217847773"/>
          <c:h val="0.16413373860182368"/>
        </c:manualLayout>
      </c:layout>
      <c:overlay val="0"/>
      <c:spPr>
        <a:gradFill rotWithShape="1">
          <a:gsLst>
            <a:gs pos="0">
              <a:schemeClr val="dk1">
                <a:tint val="50000"/>
                <a:satMod val="300000"/>
              </a:schemeClr>
            </a:gs>
            <a:gs pos="35000">
              <a:schemeClr val="dk1">
                <a:tint val="37000"/>
                <a:satMod val="300000"/>
              </a:schemeClr>
            </a:gs>
            <a:gs pos="100000">
              <a:schemeClr val="dk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dk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  <c:txPr>
        <a:bodyPr/>
        <a:lstStyle/>
        <a:p>
          <a: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273036917179295"/>
          <c:y val="0.19710226872157266"/>
          <c:w val="0.65092147668717193"/>
          <c:h val="0.71884356827867679"/>
        </c:manualLayout>
      </c:layout>
      <c:radarChart>
        <c:radarStyle val="marker"/>
        <c:varyColors val="0"/>
        <c:ser>
          <c:idx val="0"/>
          <c:order val="0"/>
          <c:tx>
            <c:strRef>
              <c:f>tiårsgrupper!$B$8</c:f>
              <c:strCache>
                <c:ptCount val="1"/>
                <c:pt idx="0">
                  <c:v>Trekanten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2.6533132359785883E-2"/>
                  <c:y val="-1.8985805021937738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6B2-44F2-B94D-ACB9CC72FA1A}"/>
                </c:ext>
              </c:extLst>
            </c:dLbl>
            <c:dLbl>
              <c:idx val="4"/>
              <c:layout>
                <c:manualLayout>
                  <c:x val="6.1335654564798441E-2"/>
                  <c:y val="6.633493329564308E-3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B2-44F2-B94D-ACB9CC72FA1A}"/>
                </c:ext>
              </c:extLst>
            </c:dLbl>
            <c:dLbl>
              <c:idx val="8"/>
              <c:layout>
                <c:manualLayout>
                  <c:x val="-8.3040695656092775E-2"/>
                  <c:y val="-4.2203171569174795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B2-44F2-B94D-ACB9CC72FA1A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tiårsgrupper!$W$8:$AE$8</c:f>
              <c:numCache>
                <c:formatCode>_ * #\ ##0.0_ ;_ * \-#\ ##0.0_ ;_ * "-"??_ ;_ @_ </c:formatCode>
                <c:ptCount val="9"/>
                <c:pt idx="0">
                  <c:v>1.0557081259629062</c:v>
                </c:pt>
                <c:pt idx="1">
                  <c:v>1.0835423800474571</c:v>
                </c:pt>
                <c:pt idx="2">
                  <c:v>0.87134652041340976</c:v>
                </c:pt>
                <c:pt idx="3">
                  <c:v>0.99118570639857295</c:v>
                </c:pt>
                <c:pt idx="4">
                  <c:v>1.16631217017157</c:v>
                </c:pt>
                <c:pt idx="5">
                  <c:v>0.97552796825115295</c:v>
                </c:pt>
                <c:pt idx="6">
                  <c:v>0.98301180646109465</c:v>
                </c:pt>
                <c:pt idx="7">
                  <c:v>0.89766213665347994</c:v>
                </c:pt>
                <c:pt idx="8">
                  <c:v>0.84703235258067722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B2-44F2-B94D-ACB9CC72FA1A}"/>
            </c:ext>
          </c:extLst>
        </c:ser>
        <c:ser>
          <c:idx val="1"/>
          <c:order val="1"/>
          <c:tx>
            <c:strRef>
              <c:f>tiårsgrupper!$B$36</c:f>
              <c:strCache>
                <c:ptCount val="1"/>
                <c:pt idx="0">
                  <c:v>Kom.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tiårsgrupper!$W$36:$AE$36</c:f>
              <c:numCache>
                <c:formatCode>_ * #\ ##0.0_ ;_ * \-#\ ##0.0_ ;_ * "-"??_ ;_ @_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B2-44F2-B94D-ACB9CC72F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4971776"/>
        <c:axId val="544973952"/>
      </c:radarChart>
      <c:catAx>
        <c:axId val="544971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/>
            </a:pPr>
            <a:endParaRPr lang="no-NO"/>
          </a:p>
        </c:txPr>
        <c:crossAx val="544973952"/>
        <c:crosses val="autoZero"/>
        <c:auto val="0"/>
        <c:lblAlgn val="ctr"/>
        <c:lblOffset val="100"/>
        <c:noMultiLvlLbl val="0"/>
      </c:catAx>
      <c:valAx>
        <c:axId val="544973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\ ##0.0_ ;_ * \-#\ ##0.0_ ;_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o-NO"/>
          </a:p>
        </c:txPr>
        <c:crossAx val="544971776"/>
        <c:crosses val="autoZero"/>
        <c:crossBetween val="between"/>
        <c:majorUnit val="1"/>
        <c:minorUnit val="0.5"/>
      </c:valAx>
      <c:spPr>
        <a:solidFill>
          <a:srgbClr val="FFFF0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2.3255813953488372E-2"/>
          <c:y val="3.9393939393939391E-2"/>
          <c:w val="0.42151162790697677"/>
          <c:h val="0.16363636363636364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61505075074344"/>
          <c:y val="0.19942282719417265"/>
          <c:w val="0.53679735233845927"/>
          <c:h val="0.71676610353847559"/>
        </c:manualLayout>
      </c:layout>
      <c:radarChart>
        <c:radarStyle val="marker"/>
        <c:varyColors val="0"/>
        <c:ser>
          <c:idx val="0"/>
          <c:order val="0"/>
          <c:tx>
            <c:strRef>
              <c:f>tiårsgrupper!$B$9</c:f>
              <c:strCache>
                <c:ptCount val="1"/>
                <c:pt idx="0">
                  <c:v>Hellemyr S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6.709973493570047E-2"/>
                  <c:y val="-3.5130045507023006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2D-4BDF-A496-637CA09645E9}"/>
                </c:ext>
              </c:extLst>
            </c:dLbl>
            <c:dLbl>
              <c:idx val="8"/>
              <c:layout>
                <c:manualLayout>
                  <c:x val="-7.2579405498711919E-2"/>
                  <c:y val="-6.9901003835734318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2D-4BDF-A496-637CA09645E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o-NO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tiårsgrupper!$W$9:$AE$9</c:f>
              <c:numCache>
                <c:formatCode>_ * #\ ##0.0_ ;_ * \-#\ ##0.0_ ;_ * "-"??_ ;_ @_ </c:formatCode>
                <c:ptCount val="9"/>
                <c:pt idx="0">
                  <c:v>1.2430560287910568</c:v>
                </c:pt>
                <c:pt idx="1">
                  <c:v>1.3070633267196423</c:v>
                </c:pt>
                <c:pt idx="2">
                  <c:v>0.87781679506742527</c:v>
                </c:pt>
                <c:pt idx="3">
                  <c:v>1.1524496745319679</c:v>
                </c:pt>
                <c:pt idx="4">
                  <c:v>1.1211095543883765</c:v>
                </c:pt>
                <c:pt idx="5">
                  <c:v>0.96470988319723794</c:v>
                </c:pt>
                <c:pt idx="6">
                  <c:v>0.84213534740879403</c:v>
                </c:pt>
                <c:pt idx="7">
                  <c:v>0.54102987207012843</c:v>
                </c:pt>
                <c:pt idx="8">
                  <c:v>0.18085038429760672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2D-4BDF-A496-637CA09645E9}"/>
            </c:ext>
          </c:extLst>
        </c:ser>
        <c:ser>
          <c:idx val="1"/>
          <c:order val="1"/>
          <c:tx>
            <c:strRef>
              <c:f>tiårsgrupper!$B$36</c:f>
              <c:strCache>
                <c:ptCount val="1"/>
                <c:pt idx="0">
                  <c:v>Kom.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tiårsgrupper!$W$36:$AE$36</c:f>
              <c:numCache>
                <c:formatCode>_ * #\ ##0.0_ ;_ * \-#\ ##0.0_ ;_ * "-"??_ ;_ @_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2D-4BDF-A496-637CA0964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5560064"/>
        <c:axId val="545561984"/>
      </c:radarChart>
      <c:catAx>
        <c:axId val="5455600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o-NO"/>
          </a:p>
        </c:txPr>
        <c:crossAx val="545561984"/>
        <c:crosses val="autoZero"/>
        <c:auto val="0"/>
        <c:lblAlgn val="ctr"/>
        <c:lblOffset val="100"/>
        <c:noMultiLvlLbl val="0"/>
      </c:catAx>
      <c:valAx>
        <c:axId val="545561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\ ##0.0_ ;_ * \-#\ ##0.0_ ;_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o-NO"/>
          </a:p>
        </c:txPr>
        <c:crossAx val="545560064"/>
        <c:crosses val="autoZero"/>
        <c:crossBetween val="between"/>
        <c:majorUnit val="1"/>
        <c:minorUnit val="0.5"/>
      </c:valAx>
      <c:spPr>
        <a:solidFill>
          <a:srgbClr val="FFFF0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0336570008075914"/>
          <c:y val="3.6253776435045321E-2"/>
          <c:w val="0.34855863870381593"/>
          <c:h val="0.1601212423975703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o-NO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o-NO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70512084357116"/>
          <c:y val="0.19540320704405101"/>
          <c:w val="0.60192119637645647"/>
          <c:h val="0.72126772011848228"/>
        </c:manualLayout>
      </c:layout>
      <c:radarChart>
        <c:radarStyle val="marker"/>
        <c:varyColors val="0"/>
        <c:ser>
          <c:idx val="0"/>
          <c:order val="0"/>
          <c:tx>
            <c:strRef>
              <c:f>tiårsgrupper!$B$10</c:f>
              <c:strCache>
                <c:ptCount val="1"/>
                <c:pt idx="0">
                  <c:v>Tinnheia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2.5441587606542301E-2"/>
                  <c:y val="-3.102485521139273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03-49E1-BB6C-D0778FFA592E}"/>
                </c:ext>
              </c:extLst>
            </c:dLbl>
            <c:dLbl>
              <c:idx val="4"/>
              <c:layout>
                <c:manualLayout>
                  <c:x val="3.6963448609491772E-2"/>
                  <c:y val="-9.9471846628659353E-3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03-49E1-BB6C-D0778FFA592E}"/>
                </c:ext>
              </c:extLst>
            </c:dLbl>
            <c:dLbl>
              <c:idx val="5"/>
              <c:layout>
                <c:manualLayout>
                  <c:x val="-4.0798239430017813E-2"/>
                  <c:y val="-1.3966716707556595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03-49E1-BB6C-D0778FFA592E}"/>
                </c:ext>
              </c:extLst>
            </c:dLbl>
            <c:dLbl>
              <c:idx val="8"/>
              <c:layout>
                <c:manualLayout>
                  <c:x val="-4.5858802218293013E-2"/>
                  <c:y val="-3.4051974821269967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03-49E1-BB6C-D0778FFA592E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tiårsgrupper!$W$10:$AE$10</c:f>
              <c:numCache>
                <c:formatCode>_ * #\ ##0.0_ ;_ * \-#\ ##0.0_ ;_ * "-"??_ ;_ @_ </c:formatCode>
                <c:ptCount val="9"/>
                <c:pt idx="0">
                  <c:v>0.86194406354001307</c:v>
                </c:pt>
                <c:pt idx="1">
                  <c:v>0.88031351476759534</c:v>
                </c:pt>
                <c:pt idx="2">
                  <c:v>0.87874166044184709</c:v>
                </c:pt>
                <c:pt idx="3">
                  <c:v>1.1159850383234278</c:v>
                </c:pt>
                <c:pt idx="4">
                  <c:v>0.96947832837768932</c:v>
                </c:pt>
                <c:pt idx="5">
                  <c:v>1.1339508332921626</c:v>
                </c:pt>
                <c:pt idx="6">
                  <c:v>1.093445860366921</c:v>
                </c:pt>
                <c:pt idx="7">
                  <c:v>1.1588276432410363</c:v>
                </c:pt>
                <c:pt idx="8">
                  <c:v>1.0254504292376976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03-49E1-BB6C-D0778FFA592E}"/>
            </c:ext>
          </c:extLst>
        </c:ser>
        <c:ser>
          <c:idx val="1"/>
          <c:order val="1"/>
          <c:tx>
            <c:strRef>
              <c:f>tiårsgrupper!$B$36</c:f>
              <c:strCache>
                <c:ptCount val="1"/>
                <c:pt idx="0">
                  <c:v>Kom.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tiårsgrupper!$W$36:$AE$36</c:f>
              <c:numCache>
                <c:formatCode>_ * #\ ##0.0_ ;_ * \-#\ ##0.0_ ;_ * "-"??_ ;_ @_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103-49E1-BB6C-D0778FFA5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5207040"/>
        <c:axId val="545208576"/>
      </c:radarChart>
      <c:catAx>
        <c:axId val="545207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/>
            </a:pPr>
            <a:endParaRPr lang="no-NO"/>
          </a:p>
        </c:txPr>
        <c:crossAx val="545208576"/>
        <c:crosses val="autoZero"/>
        <c:auto val="0"/>
        <c:lblAlgn val="ctr"/>
        <c:lblOffset val="100"/>
        <c:noMultiLvlLbl val="0"/>
      </c:catAx>
      <c:valAx>
        <c:axId val="545208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\ ##0.0_ ;_ * \-#\ ##0.0_ ;_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o-NO"/>
          </a:p>
        </c:txPr>
        <c:crossAx val="545207040"/>
        <c:crosses val="autoZero"/>
        <c:crossBetween val="between"/>
        <c:majorUnit val="1"/>
        <c:minorUnit val="0.5"/>
      </c:valAx>
      <c:spPr>
        <a:solidFill>
          <a:srgbClr val="FFFF0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6.4000000000000001E-2"/>
          <c:y val="3.3033033033033031E-2"/>
          <c:w val="0.38666701662292213"/>
          <c:h val="0.15915955325404144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21243523316059"/>
          <c:y val="0.19770868724202575"/>
          <c:w val="0.65025906735751282"/>
          <c:h val="0.71920116663403555"/>
        </c:manualLayout>
      </c:layout>
      <c:radarChart>
        <c:radarStyle val="marker"/>
        <c:varyColors val="0"/>
        <c:ser>
          <c:idx val="0"/>
          <c:order val="0"/>
          <c:tx>
            <c:strRef>
              <c:f>tiårsgrupper!$B$11</c:f>
              <c:strCache>
                <c:ptCount val="1"/>
                <c:pt idx="0">
                  <c:v>Grim Torv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4.5619346900655694E-2"/>
                  <c:y val="-3.1358380256214034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99-4DC6-9CAE-94A7963EA5D9}"/>
                </c:ext>
              </c:extLst>
            </c:dLbl>
            <c:dLbl>
              <c:idx val="4"/>
              <c:layout>
                <c:manualLayout>
                  <c:x val="4.4064389040705552E-2"/>
                  <c:y val="-1.1687024633160067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99-4DC6-9CAE-94A7963EA5D9}"/>
                </c:ext>
              </c:extLst>
            </c:dLbl>
            <c:dLbl>
              <c:idx val="5"/>
              <c:layout>
                <c:manualLayout>
                  <c:x val="-4.6946071595227012E-2"/>
                  <c:y val="7.7090736647201803E-3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99-4DC6-9CAE-94A7963EA5D9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tiårsgrupper!$W$11:$AE$11</c:f>
              <c:numCache>
                <c:formatCode>_ * #\ ##0.0_ ;_ * \-#\ ##0.0_ ;_ * "-"??_ ;_ @_ </c:formatCode>
                <c:ptCount val="9"/>
                <c:pt idx="0">
                  <c:v>0.85833423221373117</c:v>
                </c:pt>
                <c:pt idx="1">
                  <c:v>0.89479060808115818</c:v>
                </c:pt>
                <c:pt idx="2">
                  <c:v>1.0515720543523392</c:v>
                </c:pt>
                <c:pt idx="3">
                  <c:v>1.0722759497960288</c:v>
                </c:pt>
                <c:pt idx="4">
                  <c:v>1.0638993363975657</c:v>
                </c:pt>
                <c:pt idx="5">
                  <c:v>1.0263895507061334</c:v>
                </c:pt>
                <c:pt idx="6">
                  <c:v>1.1224464505869172</c:v>
                </c:pt>
                <c:pt idx="7">
                  <c:v>0.83516742502504127</c:v>
                </c:pt>
                <c:pt idx="8">
                  <c:v>1.0084156913270914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99-4DC6-9CAE-94A7963EA5D9}"/>
            </c:ext>
          </c:extLst>
        </c:ser>
        <c:ser>
          <c:idx val="1"/>
          <c:order val="1"/>
          <c:tx>
            <c:strRef>
              <c:f>tiårsgrupper!$B$36</c:f>
              <c:strCache>
                <c:ptCount val="1"/>
                <c:pt idx="0">
                  <c:v>Kom.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tiårsgrupper!$W$36:$AE$36</c:f>
              <c:numCache>
                <c:formatCode>_ * #\ ##0.0_ ;_ * \-#\ ##0.0_ ;_ * "-"??_ ;_ @_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99-4DC6-9CAE-94A7963EA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4150144"/>
        <c:axId val="554897792"/>
      </c:radarChart>
      <c:catAx>
        <c:axId val="554150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/>
            </a:pPr>
            <a:endParaRPr lang="no-NO"/>
          </a:p>
        </c:txPr>
        <c:crossAx val="554897792"/>
        <c:crosses val="autoZero"/>
        <c:auto val="0"/>
        <c:lblAlgn val="ctr"/>
        <c:lblOffset val="100"/>
        <c:noMultiLvlLbl val="0"/>
      </c:catAx>
      <c:valAx>
        <c:axId val="554897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\ ##0.0_ ;_ * \-#\ ##0.0_ ;_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o-NO"/>
          </a:p>
        </c:txPr>
        <c:crossAx val="554150144"/>
        <c:crosses val="autoZero"/>
        <c:crossBetween val="between"/>
        <c:majorUnit val="1"/>
        <c:minorUnit val="0.5"/>
      </c:valAx>
      <c:spPr>
        <a:solidFill>
          <a:srgbClr val="FFFF0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3.1609195402298847E-2"/>
          <c:y val="3.5928143712574849E-2"/>
          <c:w val="0.41666779799076842"/>
          <c:h val="0.15868302764549641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7386374345221"/>
          <c:y val="0.19714383694882692"/>
          <c:w val="0.54077363003464929"/>
          <c:h val="0.72000357842180251"/>
        </c:manualLayout>
      </c:layout>
      <c:radarChart>
        <c:radarStyle val="marker"/>
        <c:varyColors val="0"/>
        <c:ser>
          <c:idx val="0"/>
          <c:order val="0"/>
          <c:tx>
            <c:strRef>
              <c:f>tiårsgrupper!$B$12</c:f>
              <c:strCache>
                <c:ptCount val="1"/>
                <c:pt idx="0">
                  <c:v>Kvadraturen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5255656384118643E-2"/>
                  <c:y val="-6.4836982243326124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AC-40D7-9BC9-A6507CBDBA6C}"/>
                </c:ext>
              </c:extLst>
            </c:dLbl>
            <c:dLbl>
              <c:idx val="1"/>
              <c:layout>
                <c:manualLayout>
                  <c:x val="7.7384487894081602E-2"/>
                  <c:y val="-7.2161867170384641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AC-40D7-9BC9-A6507CBDBA6C}"/>
                </c:ext>
              </c:extLst>
            </c:dLbl>
            <c:dLbl>
              <c:idx val="4"/>
              <c:layout>
                <c:manualLayout>
                  <c:x val="3.7625039421573477E-2"/>
                  <c:y val="2.7497637120473969E-3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AC-40D7-9BC9-A6507CBDBA6C}"/>
                </c:ext>
              </c:extLst>
            </c:dLbl>
            <c:dLbl>
              <c:idx val="5"/>
              <c:layout>
                <c:manualLayout>
                  <c:x val="-4.4299003055593499E-2"/>
                  <c:y val="1.1366091672881769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AC-40D7-9BC9-A6507CBDBA6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o-NO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tiårsgrupper!$W$12:$AE$12</c:f>
              <c:numCache>
                <c:formatCode>_ * #\ ##0.0_ ;_ * \-#\ ##0.0_ ;_ * "-"??_ ;_ @_ </c:formatCode>
                <c:ptCount val="9"/>
                <c:pt idx="0">
                  <c:v>0.36315694054505265</c:v>
                </c:pt>
                <c:pt idx="1">
                  <c:v>0.31872652605551838</c:v>
                </c:pt>
                <c:pt idx="2">
                  <c:v>1.8352880896209176</c:v>
                </c:pt>
                <c:pt idx="3">
                  <c:v>0.96525629170794769</c:v>
                </c:pt>
                <c:pt idx="4">
                  <c:v>0.67036501508831614</c:v>
                </c:pt>
                <c:pt idx="5">
                  <c:v>0.90746426566268013</c:v>
                </c:pt>
                <c:pt idx="6">
                  <c:v>1.2175511905567054</c:v>
                </c:pt>
                <c:pt idx="7">
                  <c:v>1.5342883475821796</c:v>
                </c:pt>
                <c:pt idx="8">
                  <c:v>1.8509758809738679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AC-40D7-9BC9-A6507CBDBA6C}"/>
            </c:ext>
          </c:extLst>
        </c:ser>
        <c:ser>
          <c:idx val="1"/>
          <c:order val="1"/>
          <c:tx>
            <c:strRef>
              <c:f>tiårsgrupper!$B$36</c:f>
              <c:strCache>
                <c:ptCount val="1"/>
                <c:pt idx="0">
                  <c:v>Kom.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tiårsgrupper!$W$36:$AE$36</c:f>
              <c:numCache>
                <c:formatCode>_ * #\ ##0.0_ ;_ * \-#\ ##0.0_ ;_ * "-"??_ ;_ @_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BAC-40D7-9BC9-A6507CBDB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014336"/>
        <c:axId val="546016256"/>
      </c:radarChart>
      <c:catAx>
        <c:axId val="5460143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o-NO"/>
          </a:p>
        </c:txPr>
        <c:crossAx val="546016256"/>
        <c:crosses val="autoZero"/>
        <c:auto val="0"/>
        <c:lblAlgn val="ctr"/>
        <c:lblOffset val="100"/>
        <c:noMultiLvlLbl val="0"/>
      </c:catAx>
      <c:valAx>
        <c:axId val="546016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\ ##0.0_ ;_ * \-#\ ##0.0_ ;_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o-NO"/>
          </a:p>
        </c:txPr>
        <c:crossAx val="546014336"/>
        <c:crosses val="autoZero"/>
        <c:crossBetween val="between"/>
        <c:majorUnit val="1"/>
        <c:minorUnit val="0.5"/>
      </c:valAx>
      <c:spPr>
        <a:solidFill>
          <a:srgbClr val="FFFF0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0501193317422433"/>
          <c:y val="3.5820895522388062E-2"/>
          <c:w val="0.34606205250596656"/>
          <c:h val="0.1582097387080346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o-NO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o-NO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09528593034294"/>
          <c:y val="0.19714383694882692"/>
          <c:w val="0.60000015258792938"/>
          <c:h val="0.72000357842180251"/>
        </c:manualLayout>
      </c:layout>
      <c:radarChart>
        <c:radarStyle val="marker"/>
        <c:varyColors val="0"/>
        <c:ser>
          <c:idx val="0"/>
          <c:order val="0"/>
          <c:tx>
            <c:strRef>
              <c:f>tiårsgrupper!$B$13</c:f>
              <c:strCache>
                <c:ptCount val="1"/>
                <c:pt idx="0">
                  <c:v>Lund Torv/Rundingen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6926755267585393E-2"/>
                  <c:y val="-2.6557275239037177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83-4CEE-8E81-FE8D9445BAD6}"/>
                </c:ext>
              </c:extLst>
            </c:dLbl>
            <c:dLbl>
              <c:idx val="4"/>
              <c:layout>
                <c:manualLayout>
                  <c:x val="4.5008821995377271E-2"/>
                  <c:y val="-4.9918735700068334E-3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83-4CEE-8E81-FE8D9445BAD6}"/>
                </c:ext>
              </c:extLst>
            </c:dLbl>
            <c:dLbl>
              <c:idx val="5"/>
              <c:layout>
                <c:manualLayout>
                  <c:x val="-3.7987510866738447E-2"/>
                  <c:y val="5.2993048235347685E-3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83-4CEE-8E81-FE8D9445BAD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o-NO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tiårsgrupper!$W$13:$AE$13</c:f>
              <c:numCache>
                <c:formatCode>_ * #\ ##0.0_ ;_ * \-#\ ##0.0_ ;_ * "-"??_ ;_ @_ </c:formatCode>
                <c:ptCount val="9"/>
                <c:pt idx="0">
                  <c:v>0.66163525002826029</c:v>
                </c:pt>
                <c:pt idx="1">
                  <c:v>0.68434128656967008</c:v>
                </c:pt>
                <c:pt idx="2">
                  <c:v>1.5859462865775349</c:v>
                </c:pt>
                <c:pt idx="3">
                  <c:v>0.85512810725565502</c:v>
                </c:pt>
                <c:pt idx="4">
                  <c:v>0.76742636526029995</c:v>
                </c:pt>
                <c:pt idx="5">
                  <c:v>0.82497207708543741</c:v>
                </c:pt>
                <c:pt idx="6">
                  <c:v>1.1913441682577628</c:v>
                </c:pt>
                <c:pt idx="7">
                  <c:v>1.279198734799831</c:v>
                </c:pt>
                <c:pt idx="8">
                  <c:v>1.5924209634717978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83-4CEE-8E81-FE8D9445BAD6}"/>
            </c:ext>
          </c:extLst>
        </c:ser>
        <c:ser>
          <c:idx val="1"/>
          <c:order val="1"/>
          <c:tx>
            <c:strRef>
              <c:f>tiårsgrupper!$B$36</c:f>
              <c:strCache>
                <c:ptCount val="1"/>
                <c:pt idx="0">
                  <c:v>Kom.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tiårsgrupper!$W$36:$AE$36</c:f>
              <c:numCache>
                <c:formatCode>_ * #\ ##0.0_ ;_ * \-#\ ##0.0_ ;_ * "-"??_ ;_ @_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83-4CEE-8E81-FE8D9445B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045312"/>
        <c:axId val="546190848"/>
      </c:radarChart>
      <c:catAx>
        <c:axId val="546045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o-NO"/>
          </a:p>
        </c:txPr>
        <c:crossAx val="546190848"/>
        <c:crosses val="autoZero"/>
        <c:auto val="0"/>
        <c:lblAlgn val="ctr"/>
        <c:lblOffset val="100"/>
        <c:noMultiLvlLbl val="0"/>
      </c:catAx>
      <c:valAx>
        <c:axId val="546190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\ ##0.0_ ;_ * \-#\ ##0.0_ ;_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o-NO"/>
          </a:p>
        </c:txPr>
        <c:crossAx val="546045312"/>
        <c:crosses val="autoZero"/>
        <c:crossBetween val="between"/>
        <c:majorUnit val="1"/>
        <c:minorUnit val="0.5"/>
      </c:valAx>
      <c:spPr>
        <a:solidFill>
          <a:srgbClr val="FFFF0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6.3660477453580902E-2"/>
          <c:y val="3.5820895522388062E-2"/>
          <c:w val="0.38461608081483184"/>
          <c:h val="0.1582097387080346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o-NO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o-NO"/>
    </a:p>
  </c:txPr>
  <c:printSettings>
    <c:headerFooter alignWithMargins="0"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38</xdr:row>
      <xdr:rowOff>106680</xdr:rowOff>
    </xdr:from>
    <xdr:to>
      <xdr:col>4</xdr:col>
      <xdr:colOff>281940</xdr:colOff>
      <xdr:row>53</xdr:row>
      <xdr:rowOff>68580</xdr:rowOff>
    </xdr:to>
    <xdr:graphicFrame macro="">
      <xdr:nvGraphicFramePr>
        <xdr:cNvPr id="1238" name="Diagram 60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350520</xdr:colOff>
      <xdr:row>38</xdr:row>
      <xdr:rowOff>83820</xdr:rowOff>
    </xdr:from>
    <xdr:to>
      <xdr:col>12</xdr:col>
      <xdr:colOff>411480</xdr:colOff>
      <xdr:row>53</xdr:row>
      <xdr:rowOff>53340</xdr:rowOff>
    </xdr:to>
    <xdr:graphicFrame macro="">
      <xdr:nvGraphicFramePr>
        <xdr:cNvPr id="1239" name="Diagram 61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7620</xdr:colOff>
      <xdr:row>38</xdr:row>
      <xdr:rowOff>68580</xdr:rowOff>
    </xdr:from>
    <xdr:to>
      <xdr:col>19</xdr:col>
      <xdr:colOff>30480</xdr:colOff>
      <xdr:row>53</xdr:row>
      <xdr:rowOff>53340</xdr:rowOff>
    </xdr:to>
    <xdr:graphicFrame macro="">
      <xdr:nvGraphicFramePr>
        <xdr:cNvPr id="1240" name="Diagram 78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54</xdr:row>
      <xdr:rowOff>0</xdr:rowOff>
    </xdr:from>
    <xdr:to>
      <xdr:col>4</xdr:col>
      <xdr:colOff>236220</xdr:colOff>
      <xdr:row>69</xdr:row>
      <xdr:rowOff>0</xdr:rowOff>
    </xdr:to>
    <xdr:graphicFrame macro="">
      <xdr:nvGraphicFramePr>
        <xdr:cNvPr id="1241" name="Diagram 79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54</xdr:row>
      <xdr:rowOff>0</xdr:rowOff>
    </xdr:from>
    <xdr:to>
      <xdr:col>13</xdr:col>
      <xdr:colOff>91440</xdr:colOff>
      <xdr:row>69</xdr:row>
      <xdr:rowOff>7620</xdr:rowOff>
    </xdr:to>
    <xdr:graphicFrame macro="">
      <xdr:nvGraphicFramePr>
        <xdr:cNvPr id="1242" name="Diagram 80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54</xdr:row>
      <xdr:rowOff>0</xdr:rowOff>
    </xdr:from>
    <xdr:to>
      <xdr:col>19</xdr:col>
      <xdr:colOff>22860</xdr:colOff>
      <xdr:row>69</xdr:row>
      <xdr:rowOff>22860</xdr:rowOff>
    </xdr:to>
    <xdr:graphicFrame macro="">
      <xdr:nvGraphicFramePr>
        <xdr:cNvPr id="1243" name="Diagram 81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69</xdr:row>
      <xdr:rowOff>0</xdr:rowOff>
    </xdr:from>
    <xdr:to>
      <xdr:col>4</xdr:col>
      <xdr:colOff>266700</xdr:colOff>
      <xdr:row>84</xdr:row>
      <xdr:rowOff>30480</xdr:rowOff>
    </xdr:to>
    <xdr:graphicFrame macro="">
      <xdr:nvGraphicFramePr>
        <xdr:cNvPr id="1244" name="Diagram 82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69</xdr:row>
      <xdr:rowOff>0</xdr:rowOff>
    </xdr:from>
    <xdr:to>
      <xdr:col>13</xdr:col>
      <xdr:colOff>114300</xdr:colOff>
      <xdr:row>84</xdr:row>
      <xdr:rowOff>38100</xdr:rowOff>
    </xdr:to>
    <xdr:graphicFrame macro="">
      <xdr:nvGraphicFramePr>
        <xdr:cNvPr id="1245" name="Diagram 83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0</xdr:colOff>
      <xdr:row>69</xdr:row>
      <xdr:rowOff>0</xdr:rowOff>
    </xdr:from>
    <xdr:to>
      <xdr:col>19</xdr:col>
      <xdr:colOff>38100</xdr:colOff>
      <xdr:row>84</xdr:row>
      <xdr:rowOff>38100</xdr:rowOff>
    </xdr:to>
    <xdr:graphicFrame macro="">
      <xdr:nvGraphicFramePr>
        <xdr:cNvPr id="1246" name="Diagram 84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84</xdr:row>
      <xdr:rowOff>0</xdr:rowOff>
    </xdr:from>
    <xdr:to>
      <xdr:col>4</xdr:col>
      <xdr:colOff>281940</xdr:colOff>
      <xdr:row>99</xdr:row>
      <xdr:rowOff>53340</xdr:rowOff>
    </xdr:to>
    <xdr:graphicFrame macro="">
      <xdr:nvGraphicFramePr>
        <xdr:cNvPr id="1247" name="Diagram 85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0</xdr:colOff>
      <xdr:row>84</xdr:row>
      <xdr:rowOff>0</xdr:rowOff>
    </xdr:from>
    <xdr:to>
      <xdr:col>13</xdr:col>
      <xdr:colOff>129540</xdr:colOff>
      <xdr:row>99</xdr:row>
      <xdr:rowOff>53340</xdr:rowOff>
    </xdr:to>
    <xdr:graphicFrame macro="">
      <xdr:nvGraphicFramePr>
        <xdr:cNvPr id="1248" name="Diagram 86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0</xdr:colOff>
      <xdr:row>84</xdr:row>
      <xdr:rowOff>0</xdr:rowOff>
    </xdr:from>
    <xdr:to>
      <xdr:col>19</xdr:col>
      <xdr:colOff>45720</xdr:colOff>
      <xdr:row>99</xdr:row>
      <xdr:rowOff>53340</xdr:rowOff>
    </xdr:to>
    <xdr:graphicFrame macro="">
      <xdr:nvGraphicFramePr>
        <xdr:cNvPr id="1249" name="Diagram 87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99</xdr:row>
      <xdr:rowOff>0</xdr:rowOff>
    </xdr:from>
    <xdr:to>
      <xdr:col>4</xdr:col>
      <xdr:colOff>297180</xdr:colOff>
      <xdr:row>114</xdr:row>
      <xdr:rowOff>60960</xdr:rowOff>
    </xdr:to>
    <xdr:graphicFrame macro="">
      <xdr:nvGraphicFramePr>
        <xdr:cNvPr id="1250" name="Diagram 88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0</xdr:colOff>
      <xdr:row>99</xdr:row>
      <xdr:rowOff>0</xdr:rowOff>
    </xdr:from>
    <xdr:to>
      <xdr:col>12</xdr:col>
      <xdr:colOff>434340</xdr:colOff>
      <xdr:row>113</xdr:row>
      <xdr:rowOff>152400</xdr:rowOff>
    </xdr:to>
    <xdr:graphicFrame macro="">
      <xdr:nvGraphicFramePr>
        <xdr:cNvPr id="1251" name="Diagram 89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13</xdr:col>
      <xdr:colOff>0</xdr:colOff>
      <xdr:row>99</xdr:row>
      <xdr:rowOff>0</xdr:rowOff>
    </xdr:from>
    <xdr:to>
      <xdr:col>19</xdr:col>
      <xdr:colOff>60960</xdr:colOff>
      <xdr:row>114</xdr:row>
      <xdr:rowOff>60960</xdr:rowOff>
    </xdr:to>
    <xdr:graphicFrame macro="">
      <xdr:nvGraphicFramePr>
        <xdr:cNvPr id="1252" name="Diagram 90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114</xdr:row>
      <xdr:rowOff>0</xdr:rowOff>
    </xdr:from>
    <xdr:to>
      <xdr:col>4</xdr:col>
      <xdr:colOff>304800</xdr:colOff>
      <xdr:row>129</xdr:row>
      <xdr:rowOff>68580</xdr:rowOff>
    </xdr:to>
    <xdr:graphicFrame macro="">
      <xdr:nvGraphicFramePr>
        <xdr:cNvPr id="1253" name="Diagram 91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</xdr:col>
      <xdr:colOff>335280</xdr:colOff>
      <xdr:row>114</xdr:row>
      <xdr:rowOff>7620</xdr:rowOff>
    </xdr:from>
    <xdr:to>
      <xdr:col>13</xdr:col>
      <xdr:colOff>137160</xdr:colOff>
      <xdr:row>129</xdr:row>
      <xdr:rowOff>76200</xdr:rowOff>
    </xdr:to>
    <xdr:graphicFrame macro="">
      <xdr:nvGraphicFramePr>
        <xdr:cNvPr id="1254" name="Diagram 92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13</xdr:col>
      <xdr:colOff>0</xdr:colOff>
      <xdr:row>114</xdr:row>
      <xdr:rowOff>0</xdr:rowOff>
    </xdr:from>
    <xdr:to>
      <xdr:col>19</xdr:col>
      <xdr:colOff>68580</xdr:colOff>
      <xdr:row>129</xdr:row>
      <xdr:rowOff>68580</xdr:rowOff>
    </xdr:to>
    <xdr:graphicFrame macro="">
      <xdr:nvGraphicFramePr>
        <xdr:cNvPr id="1255" name="Diagram 93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130</xdr:row>
      <xdr:rowOff>0</xdr:rowOff>
    </xdr:from>
    <xdr:to>
      <xdr:col>5</xdr:col>
      <xdr:colOff>97155</xdr:colOff>
      <xdr:row>145</xdr:row>
      <xdr:rowOff>68580</xdr:rowOff>
    </xdr:to>
    <xdr:graphicFrame macro="">
      <xdr:nvGraphicFramePr>
        <xdr:cNvPr id="20" name="Diagram 9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5</xdr:col>
      <xdr:colOff>0</xdr:colOff>
      <xdr:row>130</xdr:row>
      <xdr:rowOff>0</xdr:rowOff>
    </xdr:from>
    <xdr:to>
      <xdr:col>12</xdr:col>
      <xdr:colOff>173355</xdr:colOff>
      <xdr:row>145</xdr:row>
      <xdr:rowOff>68580</xdr:rowOff>
    </xdr:to>
    <xdr:graphicFrame macro="">
      <xdr:nvGraphicFramePr>
        <xdr:cNvPr id="21" name="Diagram 9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13</xdr:col>
      <xdr:colOff>0</xdr:colOff>
      <xdr:row>130</xdr:row>
      <xdr:rowOff>0</xdr:rowOff>
    </xdr:from>
    <xdr:to>
      <xdr:col>19</xdr:col>
      <xdr:colOff>68580</xdr:colOff>
      <xdr:row>145</xdr:row>
      <xdr:rowOff>68580</xdr:rowOff>
    </xdr:to>
    <xdr:graphicFrame macro="">
      <xdr:nvGraphicFramePr>
        <xdr:cNvPr id="22" name="Diagram 9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5</xdr:col>
      <xdr:colOff>97155</xdr:colOff>
      <xdr:row>161</xdr:row>
      <xdr:rowOff>68580</xdr:rowOff>
    </xdr:to>
    <xdr:graphicFrame macro="">
      <xdr:nvGraphicFramePr>
        <xdr:cNvPr id="23" name="Diagram 9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</xdr:col>
      <xdr:colOff>0</xdr:colOff>
      <xdr:row>146</xdr:row>
      <xdr:rowOff>0</xdr:rowOff>
    </xdr:from>
    <xdr:to>
      <xdr:col>12</xdr:col>
      <xdr:colOff>173355</xdr:colOff>
      <xdr:row>161</xdr:row>
      <xdr:rowOff>68580</xdr:rowOff>
    </xdr:to>
    <xdr:graphicFrame macro="">
      <xdr:nvGraphicFramePr>
        <xdr:cNvPr id="24" name="Diagram 9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13</xdr:col>
      <xdr:colOff>0</xdr:colOff>
      <xdr:row>146</xdr:row>
      <xdr:rowOff>0</xdr:rowOff>
    </xdr:from>
    <xdr:to>
      <xdr:col>19</xdr:col>
      <xdr:colOff>68580</xdr:colOff>
      <xdr:row>161</xdr:row>
      <xdr:rowOff>68580</xdr:rowOff>
    </xdr:to>
    <xdr:graphicFrame macro="">
      <xdr:nvGraphicFramePr>
        <xdr:cNvPr id="25" name="Diagram 9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0</xdr:colOff>
      <xdr:row>162</xdr:row>
      <xdr:rowOff>0</xdr:rowOff>
    </xdr:from>
    <xdr:to>
      <xdr:col>5</xdr:col>
      <xdr:colOff>97155</xdr:colOff>
      <xdr:row>177</xdr:row>
      <xdr:rowOff>68580</xdr:rowOff>
    </xdr:to>
    <xdr:graphicFrame macro="">
      <xdr:nvGraphicFramePr>
        <xdr:cNvPr id="26" name="Diagram 9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0</xdr:colOff>
      <xdr:row>162</xdr:row>
      <xdr:rowOff>0</xdr:rowOff>
    </xdr:from>
    <xdr:to>
      <xdr:col>12</xdr:col>
      <xdr:colOff>173355</xdr:colOff>
      <xdr:row>177</xdr:row>
      <xdr:rowOff>68580</xdr:rowOff>
    </xdr:to>
    <xdr:graphicFrame macro="">
      <xdr:nvGraphicFramePr>
        <xdr:cNvPr id="27" name="Diagram 9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13</xdr:col>
      <xdr:colOff>0</xdr:colOff>
      <xdr:row>162</xdr:row>
      <xdr:rowOff>0</xdr:rowOff>
    </xdr:from>
    <xdr:to>
      <xdr:col>19</xdr:col>
      <xdr:colOff>68580</xdr:colOff>
      <xdr:row>177</xdr:row>
      <xdr:rowOff>68580</xdr:rowOff>
    </xdr:to>
    <xdr:graphicFrame macro="">
      <xdr:nvGraphicFramePr>
        <xdr:cNvPr id="28" name="Diagram 9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0</xdr:colOff>
      <xdr:row>178</xdr:row>
      <xdr:rowOff>0</xdr:rowOff>
    </xdr:from>
    <xdr:to>
      <xdr:col>5</xdr:col>
      <xdr:colOff>97155</xdr:colOff>
      <xdr:row>193</xdr:row>
      <xdr:rowOff>68580</xdr:rowOff>
    </xdr:to>
    <xdr:graphicFrame macro="">
      <xdr:nvGraphicFramePr>
        <xdr:cNvPr id="29" name="Diagram 93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33</xdr:col>
      <xdr:colOff>161925</xdr:colOff>
      <xdr:row>3</xdr:row>
      <xdr:rowOff>266700</xdr:rowOff>
    </xdr:from>
    <xdr:to>
      <xdr:col>43</xdr:col>
      <xdr:colOff>104775</xdr:colOff>
      <xdr:row>22</xdr:row>
      <xdr:rowOff>38100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7694C95-EEFD-4D88-916F-F42F23C98C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per_gunnar_uberg_kristiansand_kommune_no/Documents/Eldreb&#248;lge%20og%20byutvikling/K3%20boligstruktur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igmasse"/>
      <sheetName val="boligbygging typer KRS"/>
      <sheetName val="Boligbygging bydeler"/>
      <sheetName val="boligbygging etter type bydeler"/>
      <sheetName val="region"/>
    </sheetNames>
    <sheetDataSet>
      <sheetData sheetId="0">
        <row r="36">
          <cell r="H36">
            <v>50612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46"/>
  <sheetViews>
    <sheetView tabSelected="1" workbookViewId="0">
      <selection activeCell="BF37" sqref="BF37"/>
    </sheetView>
  </sheetViews>
  <sheetFormatPr baseColWidth="10" defaultColWidth="9.140625" defaultRowHeight="12.75" x14ac:dyDescent="0.2"/>
  <cols>
    <col min="1" max="1" width="4.42578125" customWidth="1"/>
    <col min="2" max="2" width="18.28515625" customWidth="1"/>
    <col min="3" max="7" width="6" customWidth="1"/>
    <col min="8" max="8" width="5.7109375" customWidth="1"/>
    <col min="9" max="11" width="5" customWidth="1"/>
    <col min="12" max="21" width="6.85546875" customWidth="1"/>
    <col min="22" max="22" width="7.85546875" customWidth="1"/>
    <col min="23" max="30" width="4.7109375" customWidth="1"/>
    <col min="31" max="31" width="5.42578125" customWidth="1"/>
    <col min="49" max="56" width="9.140625" style="30"/>
  </cols>
  <sheetData>
    <row r="1" spans="1:57" ht="20.25" x14ac:dyDescent="0.3">
      <c r="A1" s="26" t="s">
        <v>28</v>
      </c>
    </row>
    <row r="2" spans="1:57" ht="18.75" thickBot="1" x14ac:dyDescent="0.3">
      <c r="A2" s="3" t="s">
        <v>0</v>
      </c>
      <c r="L2" s="28">
        <f>L36/[1]boligmasse!$H$36</f>
        <v>2.2056626886904294</v>
      </c>
    </row>
    <row r="3" spans="1:57" s="6" customFormat="1" ht="15" x14ac:dyDescent="0.2">
      <c r="C3" s="7" t="s">
        <v>1</v>
      </c>
      <c r="D3" s="8"/>
      <c r="E3" s="8"/>
      <c r="F3" s="8"/>
      <c r="G3" s="8"/>
      <c r="H3" s="8"/>
      <c r="I3" s="8"/>
      <c r="J3" s="8"/>
      <c r="K3" s="8"/>
      <c r="L3" s="21"/>
      <c r="M3" s="14" t="s">
        <v>2</v>
      </c>
      <c r="N3" s="15"/>
      <c r="O3" s="15"/>
      <c r="P3" s="15"/>
      <c r="Q3" s="15"/>
      <c r="R3" s="15"/>
      <c r="S3" s="15"/>
      <c r="T3" s="15"/>
      <c r="U3" s="15"/>
      <c r="V3" s="16"/>
      <c r="W3" s="17" t="s">
        <v>3</v>
      </c>
      <c r="X3" s="18"/>
      <c r="Y3" s="18"/>
      <c r="Z3" s="18"/>
      <c r="AA3" s="18"/>
      <c r="AB3" s="18"/>
      <c r="AC3" s="18"/>
      <c r="AD3" s="18"/>
      <c r="AE3" s="19"/>
    </row>
    <row r="4" spans="1:57" ht="23.25" customHeight="1" x14ac:dyDescent="0.25">
      <c r="B4" s="13"/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12</v>
      </c>
      <c r="L4" s="20" t="s">
        <v>13</v>
      </c>
      <c r="M4" t="s">
        <v>4</v>
      </c>
      <c r="N4" t="s">
        <v>5</v>
      </c>
      <c r="O4" t="s">
        <v>6</v>
      </c>
      <c r="P4" t="s">
        <v>7</v>
      </c>
      <c r="Q4" t="s">
        <v>8</v>
      </c>
      <c r="R4" t="s">
        <v>9</v>
      </c>
      <c r="S4" t="s">
        <v>10</v>
      </c>
      <c r="T4" t="s">
        <v>11</v>
      </c>
      <c r="U4" t="s">
        <v>12</v>
      </c>
      <c r="V4" s="20" t="s">
        <v>13</v>
      </c>
      <c r="W4" t="s">
        <v>4</v>
      </c>
      <c r="X4" t="s">
        <v>5</v>
      </c>
      <c r="Y4" t="s">
        <v>6</v>
      </c>
      <c r="Z4" t="s">
        <v>7</v>
      </c>
      <c r="AA4" t="s">
        <v>8</v>
      </c>
      <c r="AB4" t="s">
        <v>9</v>
      </c>
      <c r="AC4" t="s">
        <v>10</v>
      </c>
      <c r="AD4" t="s">
        <v>11</v>
      </c>
      <c r="AE4" s="1" t="s">
        <v>12</v>
      </c>
      <c r="AF4" s="23" t="s">
        <v>14</v>
      </c>
      <c r="AG4" s="23" t="s">
        <v>15</v>
      </c>
      <c r="AW4" s="30" t="s">
        <v>4</v>
      </c>
      <c r="AX4" s="34" t="s">
        <v>5</v>
      </c>
      <c r="AY4" s="31" t="s">
        <v>6</v>
      </c>
      <c r="AZ4" s="31" t="s">
        <v>7</v>
      </c>
      <c r="BA4" s="31" t="s">
        <v>8</v>
      </c>
      <c r="BB4" s="31" t="s">
        <v>9</v>
      </c>
      <c r="BC4" s="31" t="s">
        <v>10</v>
      </c>
      <c r="BD4" s="30" t="s">
        <v>11</v>
      </c>
      <c r="BE4" t="s">
        <v>29</v>
      </c>
    </row>
    <row r="5" spans="1:57" x14ac:dyDescent="0.2">
      <c r="A5" s="30" t="s">
        <v>46</v>
      </c>
      <c r="B5" s="30" t="s">
        <v>25</v>
      </c>
      <c r="C5" s="30">
        <v>494</v>
      </c>
      <c r="D5" s="30">
        <v>611</v>
      </c>
      <c r="E5" s="30">
        <v>368</v>
      </c>
      <c r="F5" s="30">
        <v>456</v>
      </c>
      <c r="G5" s="30">
        <v>529</v>
      </c>
      <c r="H5" s="30">
        <v>457</v>
      </c>
      <c r="I5" s="30">
        <v>319</v>
      </c>
      <c r="J5" s="30">
        <v>199</v>
      </c>
      <c r="K5" s="30">
        <v>94</v>
      </c>
      <c r="L5" s="25">
        <f t="shared" ref="L5:L22" si="0">SUM(C5:K5)</f>
        <v>3527</v>
      </c>
      <c r="M5" s="4">
        <f>C5/$L5</f>
        <v>0.14006237595690388</v>
      </c>
      <c r="N5" s="4">
        <f t="shared" ref="N5:V20" si="1">D5/$L5</f>
        <v>0.17323504394669692</v>
      </c>
      <c r="O5" s="4">
        <f t="shared" si="1"/>
        <v>0.10433796427558832</v>
      </c>
      <c r="P5" s="4">
        <f t="shared" si="1"/>
        <v>0.12928834703714204</v>
      </c>
      <c r="Q5" s="4">
        <f t="shared" si="1"/>
        <v>0.1499858236461582</v>
      </c>
      <c r="R5" s="4">
        <f t="shared" si="1"/>
        <v>0.12957187411397789</v>
      </c>
      <c r="S5" s="4">
        <f t="shared" si="1"/>
        <v>9.0445137510632267E-2</v>
      </c>
      <c r="T5" s="4">
        <f t="shared" si="1"/>
        <v>5.6421888290331727E-2</v>
      </c>
      <c r="U5" s="4">
        <f t="shared" si="1"/>
        <v>2.6651545222568754E-2</v>
      </c>
      <c r="V5" s="11">
        <f t="shared" si="1"/>
        <v>1</v>
      </c>
      <c r="W5" s="9">
        <f>M5/M$36</f>
        <v>1.1764038232786886</v>
      </c>
      <c r="X5" s="9">
        <f>N5/N$36</f>
        <v>1.3767172820461036</v>
      </c>
      <c r="Y5" s="9">
        <f>O5/O$36</f>
        <v>0.68062642236760063</v>
      </c>
      <c r="Z5" s="9">
        <f>P5/P$36</f>
        <v>0.97021014014501727</v>
      </c>
      <c r="AA5" s="9">
        <f>Q5/Q$36</f>
        <v>1.1420344758946579</v>
      </c>
      <c r="AB5" s="9">
        <f>R5/R$36</f>
        <v>1.0212155480772165</v>
      </c>
      <c r="AC5" s="9">
        <f>S5/S$36</f>
        <v>0.90528665253513962</v>
      </c>
      <c r="AD5" s="9">
        <f>T5/T$36</f>
        <v>0.792469131292728</v>
      </c>
      <c r="AE5" s="12">
        <f>U5/U$36</f>
        <v>0.67926756799794918</v>
      </c>
      <c r="AF5" s="24">
        <f>SUM(C5:D5)</f>
        <v>1105</v>
      </c>
      <c r="AG5" s="24">
        <f>SUM(H5:K5)</f>
        <v>1069</v>
      </c>
      <c r="AU5" t="s">
        <v>46</v>
      </c>
      <c r="AV5" s="30" t="s">
        <v>25</v>
      </c>
      <c r="AW5" s="30">
        <v>494</v>
      </c>
      <c r="AX5" s="30">
        <v>611</v>
      </c>
      <c r="AY5" s="30">
        <v>368</v>
      </c>
      <c r="AZ5" s="30">
        <v>456</v>
      </c>
      <c r="BA5" s="30">
        <v>529</v>
      </c>
      <c r="BB5" s="30">
        <v>457</v>
      </c>
      <c r="BC5" s="30">
        <v>319</v>
      </c>
      <c r="BD5" s="30">
        <v>199</v>
      </c>
      <c r="BE5">
        <v>94</v>
      </c>
    </row>
    <row r="6" spans="1:57" x14ac:dyDescent="0.2">
      <c r="A6" s="30" t="s">
        <v>47</v>
      </c>
      <c r="B6" s="30" t="s">
        <v>48</v>
      </c>
      <c r="C6" s="30">
        <v>872</v>
      </c>
      <c r="D6" s="30">
        <v>972</v>
      </c>
      <c r="E6" s="30">
        <v>1046</v>
      </c>
      <c r="F6" s="30">
        <v>950</v>
      </c>
      <c r="G6" s="30">
        <v>1022</v>
      </c>
      <c r="H6" s="30">
        <v>1110</v>
      </c>
      <c r="I6" s="30">
        <v>707</v>
      </c>
      <c r="J6" s="30">
        <v>535</v>
      </c>
      <c r="K6" s="30">
        <v>252</v>
      </c>
      <c r="L6" s="25">
        <f t="shared" si="0"/>
        <v>7466</v>
      </c>
      <c r="M6" s="4">
        <f t="shared" ref="M6:M22" si="2">C6/$L6</f>
        <v>0.11679614251272435</v>
      </c>
      <c r="N6" s="4">
        <f t="shared" si="1"/>
        <v>0.1301901955531744</v>
      </c>
      <c r="O6" s="4">
        <f t="shared" si="1"/>
        <v>0.14010179480310742</v>
      </c>
      <c r="P6" s="4">
        <f t="shared" si="1"/>
        <v>0.12724350388427538</v>
      </c>
      <c r="Q6" s="4">
        <f t="shared" si="1"/>
        <v>0.1368872220733994</v>
      </c>
      <c r="R6" s="4">
        <f t="shared" si="1"/>
        <v>0.14867398874899546</v>
      </c>
      <c r="S6" s="4">
        <f t="shared" si="1"/>
        <v>9.4695954995981782E-2</v>
      </c>
      <c r="T6" s="4">
        <f t="shared" si="1"/>
        <v>7.1658183766407715E-2</v>
      </c>
      <c r="U6" s="4">
        <f t="shared" si="1"/>
        <v>3.3753013661934103E-2</v>
      </c>
      <c r="V6" s="11">
        <f t="shared" si="1"/>
        <v>1</v>
      </c>
      <c r="W6" s="9">
        <f>M6/M$36</f>
        <v>0.9809874183374433</v>
      </c>
      <c r="X6" s="9">
        <f>N6/N$36</f>
        <v>1.0346353029250031</v>
      </c>
      <c r="Y6" s="9">
        <f>O6/O$36</f>
        <v>0.91392413131860506</v>
      </c>
      <c r="Z6" s="9">
        <f>P6/P$36</f>
        <v>0.95486515656852067</v>
      </c>
      <c r="AA6" s="9">
        <f>Q6/Q$36</f>
        <v>1.0422980193520084</v>
      </c>
      <c r="AB6" s="9">
        <f>R6/R$36</f>
        <v>1.1717681012437595</v>
      </c>
      <c r="AC6" s="9">
        <f>S6/S$36</f>
        <v>0.94783408446753648</v>
      </c>
      <c r="AD6" s="9">
        <f>T6/T$36</f>
        <v>1.0064693040255903</v>
      </c>
      <c r="AE6" s="12">
        <f>U6/U$36</f>
        <v>0.86026259683166428</v>
      </c>
      <c r="AF6" s="24">
        <f t="shared" ref="AF6:AF22" si="3">SUM(C6:D6)</f>
        <v>1844</v>
      </c>
      <c r="AG6" s="24">
        <f t="shared" ref="AG6:AG22" si="4">SUM(H6:K6)</f>
        <v>2604</v>
      </c>
      <c r="AU6" s="30" t="s">
        <v>47</v>
      </c>
      <c r="AV6" s="30" t="s">
        <v>48</v>
      </c>
      <c r="AW6" s="30">
        <v>872</v>
      </c>
      <c r="AX6" s="30">
        <v>972</v>
      </c>
      <c r="AY6" s="30">
        <v>1046</v>
      </c>
      <c r="AZ6" s="30">
        <v>950</v>
      </c>
      <c r="BA6" s="30">
        <v>1022</v>
      </c>
      <c r="BB6" s="30">
        <v>1110</v>
      </c>
      <c r="BC6" s="30">
        <v>707</v>
      </c>
      <c r="BD6" s="30">
        <v>535</v>
      </c>
      <c r="BE6" s="30">
        <v>252</v>
      </c>
    </row>
    <row r="7" spans="1:57" x14ac:dyDescent="0.2">
      <c r="A7" s="30" t="s">
        <v>49</v>
      </c>
      <c r="B7" s="30" t="s">
        <v>50</v>
      </c>
      <c r="C7" s="30">
        <v>839</v>
      </c>
      <c r="D7" s="30">
        <v>997</v>
      </c>
      <c r="E7" s="30">
        <v>947</v>
      </c>
      <c r="F7" s="30">
        <v>1003</v>
      </c>
      <c r="G7" s="30">
        <v>973</v>
      </c>
      <c r="H7" s="30">
        <v>1097</v>
      </c>
      <c r="I7" s="30">
        <v>857</v>
      </c>
      <c r="J7" s="30">
        <v>667</v>
      </c>
      <c r="K7" s="30">
        <v>476</v>
      </c>
      <c r="L7" s="25">
        <f t="shared" si="0"/>
        <v>7856</v>
      </c>
      <c r="M7" s="4">
        <f t="shared" si="2"/>
        <v>0.10679735234215885</v>
      </c>
      <c r="N7" s="4">
        <f t="shared" si="1"/>
        <v>0.12690936863543789</v>
      </c>
      <c r="O7" s="4">
        <f t="shared" si="1"/>
        <v>0.12054480651731161</v>
      </c>
      <c r="P7" s="4">
        <f t="shared" si="1"/>
        <v>0.12767311608961304</v>
      </c>
      <c r="Q7" s="4">
        <f t="shared" si="1"/>
        <v>0.12385437881873727</v>
      </c>
      <c r="R7" s="4">
        <f t="shared" si="1"/>
        <v>0.13963849287169042</v>
      </c>
      <c r="S7" s="4">
        <f t="shared" si="1"/>
        <v>0.10908859470468432</v>
      </c>
      <c r="T7" s="4">
        <f t="shared" si="1"/>
        <v>8.4903258655804476E-2</v>
      </c>
      <c r="U7" s="4">
        <f t="shared" si="1"/>
        <v>6.0590631364562116E-2</v>
      </c>
      <c r="V7" s="11">
        <f t="shared" si="1"/>
        <v>1</v>
      </c>
      <c r="W7" s="9">
        <f>M7/M$36</f>
        <v>0.8970061570997081</v>
      </c>
      <c r="X7" s="9">
        <f>N7/N$36</f>
        <v>1.0085622231707723</v>
      </c>
      <c r="Y7" s="9">
        <f>O7/O$36</f>
        <v>0.78634829579542143</v>
      </c>
      <c r="Z7" s="9">
        <f>P7/P$36</f>
        <v>0.95808906752028589</v>
      </c>
      <c r="AA7" s="9">
        <f>Q7/Q$36</f>
        <v>0.94306226523921277</v>
      </c>
      <c r="AB7" s="9">
        <f>R7/R$36</f>
        <v>1.1005552015493798</v>
      </c>
      <c r="AC7" s="9">
        <f>S7/S$36</f>
        <v>1.0918934002212881</v>
      </c>
      <c r="AD7" s="9">
        <f>T7/T$36</f>
        <v>1.1925019468449196</v>
      </c>
      <c r="AE7" s="12">
        <f>U7/U$36</f>
        <v>1.5442725915799458</v>
      </c>
      <c r="AF7" s="24">
        <f t="shared" si="3"/>
        <v>1836</v>
      </c>
      <c r="AG7" s="24">
        <f t="shared" si="4"/>
        <v>3097</v>
      </c>
      <c r="AU7" s="30" t="s">
        <v>49</v>
      </c>
      <c r="AV7" s="30" t="s">
        <v>50</v>
      </c>
      <c r="AW7" s="30">
        <v>839</v>
      </c>
      <c r="AX7" s="30">
        <v>997</v>
      </c>
      <c r="AY7" s="30">
        <v>947</v>
      </c>
      <c r="AZ7" s="30">
        <v>1003</v>
      </c>
      <c r="BA7" s="30">
        <v>973</v>
      </c>
      <c r="BB7" s="30">
        <v>1097</v>
      </c>
      <c r="BC7" s="30">
        <v>857</v>
      </c>
      <c r="BD7" s="30">
        <v>667</v>
      </c>
      <c r="BE7" s="30">
        <v>476</v>
      </c>
    </row>
    <row r="8" spans="1:57" x14ac:dyDescent="0.2">
      <c r="A8" s="30" t="s">
        <v>51</v>
      </c>
      <c r="B8" s="30" t="s">
        <v>52</v>
      </c>
      <c r="C8" s="30">
        <v>590</v>
      </c>
      <c r="D8" s="30">
        <v>640</v>
      </c>
      <c r="E8" s="30">
        <v>627</v>
      </c>
      <c r="F8" s="30">
        <v>620</v>
      </c>
      <c r="G8" s="30">
        <v>719</v>
      </c>
      <c r="H8" s="30">
        <v>581</v>
      </c>
      <c r="I8" s="30">
        <v>461</v>
      </c>
      <c r="J8" s="30">
        <v>300</v>
      </c>
      <c r="K8" s="30">
        <v>156</v>
      </c>
      <c r="L8" s="25">
        <f t="shared" si="0"/>
        <v>4694</v>
      </c>
      <c r="M8" s="4">
        <f t="shared" si="2"/>
        <v>0.12569237324243715</v>
      </c>
      <c r="N8" s="4">
        <f t="shared" si="1"/>
        <v>0.13634426927993182</v>
      </c>
      <c r="O8" s="4">
        <f t="shared" si="1"/>
        <v>0.13357477631018322</v>
      </c>
      <c r="P8" s="4">
        <f t="shared" si="1"/>
        <v>0.13208351086493395</v>
      </c>
      <c r="Q8" s="4">
        <f t="shared" si="1"/>
        <v>0.15317426501917342</v>
      </c>
      <c r="R8" s="4">
        <f t="shared" si="1"/>
        <v>0.12377503195568811</v>
      </c>
      <c r="S8" s="4">
        <f t="shared" si="1"/>
        <v>9.8210481465700897E-2</v>
      </c>
      <c r="T8" s="4">
        <f t="shared" si="1"/>
        <v>6.391137622496805E-2</v>
      </c>
      <c r="U8" s="4">
        <f t="shared" si="1"/>
        <v>3.3233915636983385E-2</v>
      </c>
      <c r="V8" s="11">
        <f t="shared" si="1"/>
        <v>1</v>
      </c>
      <c r="W8" s="9">
        <f>M8/M$36</f>
        <v>1.0557081259629062</v>
      </c>
      <c r="X8" s="9">
        <f>N8/N$36</f>
        <v>1.0835423800474571</v>
      </c>
      <c r="Y8" s="9">
        <f>O8/O$36</f>
        <v>0.87134652041340976</v>
      </c>
      <c r="Z8" s="9">
        <f>P8/P$36</f>
        <v>0.99118570639857295</v>
      </c>
      <c r="AA8" s="9">
        <f>Q8/Q$36</f>
        <v>1.16631217017157</v>
      </c>
      <c r="AB8" s="9">
        <f>R8/R$36</f>
        <v>0.97552796825115295</v>
      </c>
      <c r="AC8" s="9">
        <f>S8/S$36</f>
        <v>0.98301180646109465</v>
      </c>
      <c r="AD8" s="9">
        <f>T8/T$36</f>
        <v>0.89766213665347994</v>
      </c>
      <c r="AE8" s="12">
        <f>U8/U$36</f>
        <v>0.84703235258067722</v>
      </c>
      <c r="AF8" s="24">
        <f t="shared" si="3"/>
        <v>1230</v>
      </c>
      <c r="AG8" s="24">
        <f t="shared" si="4"/>
        <v>1498</v>
      </c>
      <c r="AU8" s="30" t="s">
        <v>51</v>
      </c>
      <c r="AV8" s="30" t="s">
        <v>52</v>
      </c>
      <c r="AW8" s="30">
        <v>590</v>
      </c>
      <c r="AX8" s="30">
        <v>640</v>
      </c>
      <c r="AY8" s="30">
        <v>627</v>
      </c>
      <c r="AZ8" s="30">
        <v>620</v>
      </c>
      <c r="BA8" s="30">
        <v>719</v>
      </c>
      <c r="BB8" s="30">
        <v>581</v>
      </c>
      <c r="BC8" s="30">
        <v>461</v>
      </c>
      <c r="BD8" s="30">
        <v>300</v>
      </c>
      <c r="BE8" s="30">
        <v>156</v>
      </c>
    </row>
    <row r="9" spans="1:57" x14ac:dyDescent="0.2">
      <c r="A9" s="30" t="s">
        <v>33</v>
      </c>
      <c r="B9" s="30" t="s">
        <v>53</v>
      </c>
      <c r="C9" s="30">
        <v>584</v>
      </c>
      <c r="D9" s="30">
        <v>649</v>
      </c>
      <c r="E9" s="30">
        <v>531</v>
      </c>
      <c r="F9" s="30">
        <v>606</v>
      </c>
      <c r="G9" s="30">
        <v>581</v>
      </c>
      <c r="H9" s="30">
        <v>483</v>
      </c>
      <c r="I9" s="30">
        <v>332</v>
      </c>
      <c r="J9" s="30">
        <v>152</v>
      </c>
      <c r="K9" s="30">
        <v>28</v>
      </c>
      <c r="L9" s="25">
        <f t="shared" si="0"/>
        <v>3946</v>
      </c>
      <c r="M9" s="4">
        <f t="shared" si="2"/>
        <v>0.1479979726305119</v>
      </c>
      <c r="N9" s="4">
        <f t="shared" si="1"/>
        <v>0.1644703497212367</v>
      </c>
      <c r="O9" s="4">
        <f t="shared" si="1"/>
        <v>0.13456664977192093</v>
      </c>
      <c r="P9" s="4">
        <f t="shared" si="1"/>
        <v>0.15357323872275722</v>
      </c>
      <c r="Q9" s="4">
        <f t="shared" si="1"/>
        <v>0.14723770907247846</v>
      </c>
      <c r="R9" s="4">
        <f t="shared" si="1"/>
        <v>0.12240243284338571</v>
      </c>
      <c r="S9" s="4">
        <f t="shared" si="1"/>
        <v>8.413583375570198E-2</v>
      </c>
      <c r="T9" s="4">
        <f t="shared" si="1"/>
        <v>3.8520020273694881E-2</v>
      </c>
      <c r="U9" s="4">
        <f t="shared" si="1"/>
        <v>7.0957932083122151E-3</v>
      </c>
      <c r="V9" s="11">
        <f t="shared" si="1"/>
        <v>1</v>
      </c>
      <c r="W9" s="9">
        <f>M9/M$36</f>
        <v>1.2430560287910568</v>
      </c>
      <c r="X9" s="9">
        <f>N9/N$36</f>
        <v>1.3070633267196423</v>
      </c>
      <c r="Y9" s="9">
        <f>O9/O$36</f>
        <v>0.87781679506742527</v>
      </c>
      <c r="Z9" s="9">
        <f>P9/P$36</f>
        <v>1.1524496745319679</v>
      </c>
      <c r="AA9" s="9">
        <f>Q9/Q$36</f>
        <v>1.1211095543883765</v>
      </c>
      <c r="AB9" s="9">
        <f>R9/R$36</f>
        <v>0.96470988319723794</v>
      </c>
      <c r="AC9" s="9">
        <f>S9/S$36</f>
        <v>0.84213534740879403</v>
      </c>
      <c r="AD9" s="9">
        <f>T9/T$36</f>
        <v>0.54102987207012843</v>
      </c>
      <c r="AE9" s="12">
        <f>U9/U$36</f>
        <v>0.18085038429760672</v>
      </c>
      <c r="AF9" s="24">
        <f t="shared" si="3"/>
        <v>1233</v>
      </c>
      <c r="AG9" s="24">
        <f t="shared" si="4"/>
        <v>995</v>
      </c>
      <c r="AU9" s="30" t="s">
        <v>33</v>
      </c>
      <c r="AV9" s="30" t="s">
        <v>53</v>
      </c>
      <c r="AW9" s="30">
        <v>584</v>
      </c>
      <c r="AX9" s="30">
        <v>649</v>
      </c>
      <c r="AY9" s="30">
        <v>531</v>
      </c>
      <c r="AZ9" s="30">
        <v>606</v>
      </c>
      <c r="BA9" s="30">
        <v>581</v>
      </c>
      <c r="BB9" s="30">
        <v>483</v>
      </c>
      <c r="BC9" s="30">
        <v>332</v>
      </c>
      <c r="BD9" s="30">
        <v>152</v>
      </c>
      <c r="BE9" s="30">
        <v>28</v>
      </c>
    </row>
    <row r="10" spans="1:57" x14ac:dyDescent="0.2">
      <c r="A10" s="30" t="s">
        <v>34</v>
      </c>
      <c r="B10" s="30" t="s">
        <v>24</v>
      </c>
      <c r="C10" s="30">
        <v>403</v>
      </c>
      <c r="D10" s="30">
        <v>435</v>
      </c>
      <c r="E10" s="30">
        <v>529</v>
      </c>
      <c r="F10" s="30">
        <v>584</v>
      </c>
      <c r="G10" s="30">
        <v>500</v>
      </c>
      <c r="H10" s="30">
        <v>565</v>
      </c>
      <c r="I10" s="30">
        <v>429</v>
      </c>
      <c r="J10" s="30">
        <v>324</v>
      </c>
      <c r="K10" s="30">
        <v>158</v>
      </c>
      <c r="L10" s="25">
        <f t="shared" si="0"/>
        <v>3927</v>
      </c>
      <c r="M10" s="4">
        <f t="shared" si="2"/>
        <v>0.10262286732874969</v>
      </c>
      <c r="N10" s="4">
        <f t="shared" si="1"/>
        <v>0.11077158135981666</v>
      </c>
      <c r="O10" s="4">
        <f t="shared" si="1"/>
        <v>0.13470842882607589</v>
      </c>
      <c r="P10" s="4">
        <f t="shared" si="1"/>
        <v>0.14871403106697223</v>
      </c>
      <c r="Q10" s="4">
        <f t="shared" si="1"/>
        <v>0.12732365673542145</v>
      </c>
      <c r="R10" s="4">
        <f t="shared" si="1"/>
        <v>0.14387573211102622</v>
      </c>
      <c r="S10" s="4">
        <f t="shared" si="1"/>
        <v>0.1092436974789916</v>
      </c>
      <c r="T10" s="4">
        <f t="shared" si="1"/>
        <v>8.2505729564553099E-2</v>
      </c>
      <c r="U10" s="4">
        <f t="shared" si="1"/>
        <v>4.0234275528393176E-2</v>
      </c>
      <c r="V10" s="11">
        <f t="shared" si="1"/>
        <v>1</v>
      </c>
      <c r="W10" s="9">
        <f>M10/M$36</f>
        <v>0.86194406354001307</v>
      </c>
      <c r="X10" s="9">
        <f>N10/N$36</f>
        <v>0.88031351476759534</v>
      </c>
      <c r="Y10" s="9">
        <f>O10/O$36</f>
        <v>0.87874166044184709</v>
      </c>
      <c r="Z10" s="9">
        <f>P10/P$36</f>
        <v>1.1159850383234278</v>
      </c>
      <c r="AA10" s="9">
        <f>Q10/Q$36</f>
        <v>0.96947832837768932</v>
      </c>
      <c r="AB10" s="9">
        <f>R10/R$36</f>
        <v>1.1339508332921626</v>
      </c>
      <c r="AC10" s="9">
        <f>S10/S$36</f>
        <v>1.093445860366921</v>
      </c>
      <c r="AD10" s="9">
        <f>T10/T$36</f>
        <v>1.1588276432410363</v>
      </c>
      <c r="AE10" s="12">
        <f>U10/U$36</f>
        <v>1.0254504292376976</v>
      </c>
      <c r="AF10" s="24">
        <f t="shared" si="3"/>
        <v>838</v>
      </c>
      <c r="AG10" s="24">
        <f t="shared" si="4"/>
        <v>1476</v>
      </c>
      <c r="AU10" s="30" t="s">
        <v>34</v>
      </c>
      <c r="AV10" s="30" t="s">
        <v>24</v>
      </c>
      <c r="AW10" s="30">
        <v>403</v>
      </c>
      <c r="AX10" s="30">
        <v>435</v>
      </c>
      <c r="AY10" s="30">
        <v>529</v>
      </c>
      <c r="AZ10" s="30">
        <v>584</v>
      </c>
      <c r="BA10" s="30">
        <v>500</v>
      </c>
      <c r="BB10" s="30">
        <v>565</v>
      </c>
      <c r="BC10" s="30">
        <v>429</v>
      </c>
      <c r="BD10" s="30">
        <v>324</v>
      </c>
      <c r="BE10" s="30">
        <v>158</v>
      </c>
    </row>
    <row r="11" spans="1:57" x14ac:dyDescent="0.2">
      <c r="A11" s="30" t="s">
        <v>35</v>
      </c>
      <c r="B11" s="30" t="s">
        <v>54</v>
      </c>
      <c r="C11" s="30">
        <v>452</v>
      </c>
      <c r="D11" s="30">
        <v>498</v>
      </c>
      <c r="E11" s="30">
        <v>713</v>
      </c>
      <c r="F11" s="30">
        <v>632</v>
      </c>
      <c r="G11" s="30">
        <v>618</v>
      </c>
      <c r="H11" s="30">
        <v>576</v>
      </c>
      <c r="I11" s="30">
        <v>496</v>
      </c>
      <c r="J11" s="30">
        <v>263</v>
      </c>
      <c r="K11" s="30">
        <v>175</v>
      </c>
      <c r="L11" s="25">
        <f t="shared" si="0"/>
        <v>4423</v>
      </c>
      <c r="M11" s="4">
        <f t="shared" si="2"/>
        <v>0.10219308161881076</v>
      </c>
      <c r="N11" s="4">
        <f t="shared" si="1"/>
        <v>0.11259326249152159</v>
      </c>
      <c r="O11" s="4">
        <f t="shared" si="1"/>
        <v>0.16120280352701785</v>
      </c>
      <c r="P11" s="4">
        <f t="shared" si="1"/>
        <v>0.14288944155550531</v>
      </c>
      <c r="Q11" s="4">
        <f t="shared" si="1"/>
        <v>0.13972416911598462</v>
      </c>
      <c r="R11" s="4">
        <f t="shared" si="1"/>
        <v>0.13022835179742256</v>
      </c>
      <c r="S11" s="4">
        <f t="shared" si="1"/>
        <v>0.11214108071444721</v>
      </c>
      <c r="T11" s="4">
        <f t="shared" si="1"/>
        <v>5.9461903685281481E-2</v>
      </c>
      <c r="U11" s="4">
        <f t="shared" si="1"/>
        <v>3.9565905494008589E-2</v>
      </c>
      <c r="V11" s="11">
        <f t="shared" si="1"/>
        <v>1</v>
      </c>
      <c r="W11" s="9">
        <f>M11/M$36</f>
        <v>0.85833423221373117</v>
      </c>
      <c r="X11" s="9">
        <f>N11/N$36</f>
        <v>0.89479060808115818</v>
      </c>
      <c r="Y11" s="9">
        <f>O11/O$36</f>
        <v>1.0515720543523392</v>
      </c>
      <c r="Z11" s="9">
        <f>P11/P$36</f>
        <v>1.0722759497960288</v>
      </c>
      <c r="AA11" s="9">
        <f>Q11/Q$36</f>
        <v>1.0638993363975657</v>
      </c>
      <c r="AB11" s="9">
        <f>R11/R$36</f>
        <v>1.0263895507061334</v>
      </c>
      <c r="AC11" s="9">
        <f>S11/S$36</f>
        <v>1.1224464505869172</v>
      </c>
      <c r="AD11" s="9">
        <f>T11/T$36</f>
        <v>0.83516742502504127</v>
      </c>
      <c r="AE11" s="12">
        <f>U11/U$36</f>
        <v>1.0084156913270914</v>
      </c>
      <c r="AF11" s="24">
        <f t="shared" si="3"/>
        <v>950</v>
      </c>
      <c r="AG11" s="24">
        <f t="shared" si="4"/>
        <v>1510</v>
      </c>
      <c r="AU11" s="30" t="s">
        <v>35</v>
      </c>
      <c r="AV11" s="30" t="s">
        <v>54</v>
      </c>
      <c r="AW11" s="30">
        <v>452</v>
      </c>
      <c r="AX11" s="30">
        <v>498</v>
      </c>
      <c r="AY11" s="30">
        <v>713</v>
      </c>
      <c r="AZ11" s="30">
        <v>632</v>
      </c>
      <c r="BA11" s="30">
        <v>618</v>
      </c>
      <c r="BB11" s="30">
        <v>576</v>
      </c>
      <c r="BC11" s="30">
        <v>496</v>
      </c>
      <c r="BD11" s="30">
        <v>263</v>
      </c>
      <c r="BE11" s="30">
        <v>175</v>
      </c>
    </row>
    <row r="12" spans="1:57" x14ac:dyDescent="0.2">
      <c r="A12" s="30" t="s">
        <v>36</v>
      </c>
      <c r="B12" s="30" t="s">
        <v>55</v>
      </c>
      <c r="C12" s="30">
        <v>359</v>
      </c>
      <c r="D12" s="30">
        <v>333</v>
      </c>
      <c r="E12" s="30">
        <v>2336</v>
      </c>
      <c r="F12" s="30">
        <v>1068</v>
      </c>
      <c r="G12" s="30">
        <v>731</v>
      </c>
      <c r="H12" s="30">
        <v>956</v>
      </c>
      <c r="I12" s="30">
        <v>1010</v>
      </c>
      <c r="J12" s="30">
        <v>907</v>
      </c>
      <c r="K12" s="30">
        <v>603</v>
      </c>
      <c r="L12" s="25">
        <f t="shared" si="0"/>
        <v>8303</v>
      </c>
      <c r="M12" s="4">
        <f t="shared" si="2"/>
        <v>4.3237384078044082E-2</v>
      </c>
      <c r="N12" s="4">
        <f t="shared" si="1"/>
        <v>4.0105985788269301E-2</v>
      </c>
      <c r="O12" s="4">
        <f t="shared" si="1"/>
        <v>0.28134409249668796</v>
      </c>
      <c r="P12" s="4">
        <f t="shared" si="1"/>
        <v>0.12862820667228714</v>
      </c>
      <c r="Q12" s="4">
        <f t="shared" si="1"/>
        <v>8.8040467300975547E-2</v>
      </c>
      <c r="R12" s="4">
        <f t="shared" si="1"/>
        <v>0.11513910634710346</v>
      </c>
      <c r="S12" s="4">
        <f t="shared" si="1"/>
        <v>0.12164277971817415</v>
      </c>
      <c r="T12" s="4">
        <f t="shared" si="1"/>
        <v>0.1092376249548356</v>
      </c>
      <c r="U12" s="4">
        <f t="shared" si="1"/>
        <v>7.2624352643622783E-2</v>
      </c>
      <c r="V12" s="11">
        <f t="shared" si="1"/>
        <v>1</v>
      </c>
      <c r="W12" s="9">
        <f>M12/M$36</f>
        <v>0.36315694054505265</v>
      </c>
      <c r="X12" s="9">
        <f>N12/N$36</f>
        <v>0.31872652605551838</v>
      </c>
      <c r="Y12" s="9">
        <f>O12/O$36</f>
        <v>1.8352880896209176</v>
      </c>
      <c r="Z12" s="9">
        <f>P12/P$36</f>
        <v>0.96525629170794769</v>
      </c>
      <c r="AA12" s="9">
        <f>Q12/Q$36</f>
        <v>0.67036501508831614</v>
      </c>
      <c r="AB12" s="9">
        <f>R12/R$36</f>
        <v>0.90746426566268013</v>
      </c>
      <c r="AC12" s="9">
        <f>S12/S$36</f>
        <v>1.2175511905567054</v>
      </c>
      <c r="AD12" s="9">
        <f>T12/T$36</f>
        <v>1.5342883475821796</v>
      </c>
      <c r="AE12" s="12">
        <f>U12/U$36</f>
        <v>1.8509758809738679</v>
      </c>
      <c r="AF12" s="24">
        <f t="shared" si="3"/>
        <v>692</v>
      </c>
      <c r="AG12" s="24">
        <f t="shared" si="4"/>
        <v>3476</v>
      </c>
      <c r="AU12" s="30" t="s">
        <v>36</v>
      </c>
      <c r="AV12" s="30" t="s">
        <v>55</v>
      </c>
      <c r="AW12" s="30">
        <v>359</v>
      </c>
      <c r="AX12" s="30">
        <v>333</v>
      </c>
      <c r="AY12" s="30">
        <v>2336</v>
      </c>
      <c r="AZ12" s="30">
        <v>1068</v>
      </c>
      <c r="BA12" s="30">
        <v>731</v>
      </c>
      <c r="BB12" s="30">
        <v>956</v>
      </c>
      <c r="BC12" s="30">
        <v>1010</v>
      </c>
      <c r="BD12" s="30">
        <v>907</v>
      </c>
      <c r="BE12" s="30">
        <v>603</v>
      </c>
    </row>
    <row r="13" spans="1:57" x14ac:dyDescent="0.2">
      <c r="A13" s="30" t="s">
        <v>37</v>
      </c>
      <c r="B13" s="30" t="s">
        <v>56</v>
      </c>
      <c r="C13" s="30">
        <v>730</v>
      </c>
      <c r="D13" s="30">
        <v>798</v>
      </c>
      <c r="E13" s="30">
        <v>2253</v>
      </c>
      <c r="F13" s="30">
        <v>1056</v>
      </c>
      <c r="G13" s="30">
        <v>934</v>
      </c>
      <c r="H13" s="30">
        <v>970</v>
      </c>
      <c r="I13" s="30">
        <v>1103</v>
      </c>
      <c r="J13" s="30">
        <v>844</v>
      </c>
      <c r="K13" s="30">
        <v>579</v>
      </c>
      <c r="L13" s="25">
        <f t="shared" si="0"/>
        <v>9267</v>
      </c>
      <c r="M13" s="4">
        <f t="shared" si="2"/>
        <v>7.8774144814934721E-2</v>
      </c>
      <c r="N13" s="4">
        <f t="shared" si="1"/>
        <v>8.6112010359339589E-2</v>
      </c>
      <c r="O13" s="4">
        <f t="shared" si="1"/>
        <v>0.24312075105212042</v>
      </c>
      <c r="P13" s="4">
        <f t="shared" si="1"/>
        <v>0.11395273551311104</v>
      </c>
      <c r="Q13" s="4">
        <f t="shared" si="1"/>
        <v>0.10078774144814935</v>
      </c>
      <c r="R13" s="4">
        <f t="shared" si="1"/>
        <v>0.10467249379518723</v>
      </c>
      <c r="S13" s="4">
        <f t="shared" si="1"/>
        <v>0.11902449552174382</v>
      </c>
      <c r="T13" s="4">
        <f t="shared" si="1"/>
        <v>9.1075860580554654E-2</v>
      </c>
      <c r="U13" s="4">
        <f t="shared" si="1"/>
        <v>6.2479766914859181E-2</v>
      </c>
      <c r="V13" s="11">
        <f t="shared" si="1"/>
        <v>1</v>
      </c>
      <c r="W13" s="9">
        <f>M13/M$36</f>
        <v>0.66163525002826029</v>
      </c>
      <c r="X13" s="9">
        <f>N13/N$36</f>
        <v>0.68434128656967008</v>
      </c>
      <c r="Y13" s="9">
        <f>O13/O$36</f>
        <v>1.5859462865775349</v>
      </c>
      <c r="Z13" s="9">
        <f>P13/P$36</f>
        <v>0.85512810725565502</v>
      </c>
      <c r="AA13" s="9">
        <f>Q13/Q$36</f>
        <v>0.76742636526029995</v>
      </c>
      <c r="AB13" s="9">
        <f>R13/R$36</f>
        <v>0.82497207708543741</v>
      </c>
      <c r="AC13" s="9">
        <f>S13/S$36</f>
        <v>1.1913441682577628</v>
      </c>
      <c r="AD13" s="9">
        <f>T13/T$36</f>
        <v>1.279198734799831</v>
      </c>
      <c r="AE13" s="12">
        <f>U13/U$36</f>
        <v>1.5924209634717978</v>
      </c>
      <c r="AF13" s="24">
        <f t="shared" si="3"/>
        <v>1528</v>
      </c>
      <c r="AG13" s="24">
        <f t="shared" si="4"/>
        <v>3496</v>
      </c>
      <c r="AU13" s="30" t="s">
        <v>37</v>
      </c>
      <c r="AV13" s="30" t="s">
        <v>56</v>
      </c>
      <c r="AW13" s="30">
        <v>730</v>
      </c>
      <c r="AX13" s="30">
        <v>798</v>
      </c>
      <c r="AY13" s="30">
        <v>2253</v>
      </c>
      <c r="AZ13" s="30">
        <v>1056</v>
      </c>
      <c r="BA13" s="30">
        <v>934</v>
      </c>
      <c r="BB13" s="30">
        <v>970</v>
      </c>
      <c r="BC13" s="30">
        <v>1103</v>
      </c>
      <c r="BD13" s="30">
        <v>844</v>
      </c>
      <c r="BE13" s="30">
        <v>579</v>
      </c>
    </row>
    <row r="14" spans="1:57" x14ac:dyDescent="0.2">
      <c r="A14" s="30" t="s">
        <v>38</v>
      </c>
      <c r="B14" s="30" t="s">
        <v>57</v>
      </c>
      <c r="C14" s="30">
        <v>197</v>
      </c>
      <c r="D14" s="30">
        <v>250</v>
      </c>
      <c r="E14" s="30">
        <v>331</v>
      </c>
      <c r="F14" s="30">
        <v>207</v>
      </c>
      <c r="G14" s="30">
        <v>255</v>
      </c>
      <c r="H14" s="30">
        <v>209</v>
      </c>
      <c r="I14" s="30">
        <v>136</v>
      </c>
      <c r="J14" s="30">
        <v>69</v>
      </c>
      <c r="K14" s="30">
        <v>23</v>
      </c>
      <c r="L14" s="25">
        <f t="shared" si="0"/>
        <v>1677</v>
      </c>
      <c r="M14" s="4">
        <f t="shared" si="2"/>
        <v>0.1174716756112105</v>
      </c>
      <c r="N14" s="4">
        <f t="shared" si="1"/>
        <v>0.1490757304710793</v>
      </c>
      <c r="O14" s="4">
        <f t="shared" si="1"/>
        <v>0.19737626714370901</v>
      </c>
      <c r="P14" s="4">
        <f t="shared" si="1"/>
        <v>0.12343470483005367</v>
      </c>
      <c r="Q14" s="4">
        <f t="shared" si="1"/>
        <v>0.15205724508050089</v>
      </c>
      <c r="R14" s="4">
        <f t="shared" si="1"/>
        <v>0.12462731067382231</v>
      </c>
      <c r="S14" s="4">
        <f t="shared" si="1"/>
        <v>8.1097197376267138E-2</v>
      </c>
      <c r="T14" s="4">
        <f t="shared" si="1"/>
        <v>4.1144901610017888E-2</v>
      </c>
      <c r="U14" s="4">
        <f t="shared" si="1"/>
        <v>1.3714967203339297E-2</v>
      </c>
      <c r="V14" s="11">
        <f t="shared" si="1"/>
        <v>1</v>
      </c>
      <c r="W14" s="9">
        <f>M14/M$36</f>
        <v>0.98666131694426773</v>
      </c>
      <c r="X14" s="9">
        <f>N14/N$36</f>
        <v>1.1847206534974013</v>
      </c>
      <c r="Y14" s="9">
        <f>O14/O$36</f>
        <v>1.2875419172590234</v>
      </c>
      <c r="Z14" s="9">
        <f>P14/P$36</f>
        <v>0.92628303336201812</v>
      </c>
      <c r="AA14" s="9">
        <f>Q14/Q$36</f>
        <v>1.1578068644752444</v>
      </c>
      <c r="AB14" s="9">
        <f>R14/R$36</f>
        <v>0.98224516891067537</v>
      </c>
      <c r="AC14" s="9">
        <f>S14/S$36</f>
        <v>0.81172092125032103</v>
      </c>
      <c r="AD14" s="9">
        <f>T14/T$36</f>
        <v>0.57789743349661893</v>
      </c>
      <c r="AE14" s="12">
        <f>U14/U$36</f>
        <v>0.34955318123524559</v>
      </c>
      <c r="AF14" s="24">
        <f t="shared" si="3"/>
        <v>447</v>
      </c>
      <c r="AG14" s="24">
        <f t="shared" si="4"/>
        <v>437</v>
      </c>
      <c r="AU14" s="30" t="s">
        <v>38</v>
      </c>
      <c r="AV14" s="30" t="s">
        <v>57</v>
      </c>
      <c r="AW14" s="30">
        <v>197</v>
      </c>
      <c r="AX14" s="30">
        <v>250</v>
      </c>
      <c r="AY14" s="30">
        <v>331</v>
      </c>
      <c r="AZ14" s="30">
        <v>207</v>
      </c>
      <c r="BA14" s="30">
        <v>255</v>
      </c>
      <c r="BB14" s="30">
        <v>209</v>
      </c>
      <c r="BC14" s="30">
        <v>136</v>
      </c>
      <c r="BD14" s="30">
        <v>69</v>
      </c>
      <c r="BE14" s="30">
        <v>23</v>
      </c>
    </row>
    <row r="15" spans="1:57" x14ac:dyDescent="0.2">
      <c r="A15" s="30" t="s">
        <v>39</v>
      </c>
      <c r="B15" s="30" t="s">
        <v>57</v>
      </c>
      <c r="C15" s="30">
        <v>51</v>
      </c>
      <c r="D15" s="30">
        <v>46</v>
      </c>
      <c r="E15" s="30">
        <v>51</v>
      </c>
      <c r="F15" s="30">
        <v>48</v>
      </c>
      <c r="G15" s="30">
        <v>47</v>
      </c>
      <c r="H15" s="30">
        <v>31</v>
      </c>
      <c r="I15" s="30">
        <v>21</v>
      </c>
      <c r="J15" s="30">
        <v>7</v>
      </c>
      <c r="K15" s="30">
        <v>4</v>
      </c>
      <c r="L15" s="25">
        <f t="shared" si="0"/>
        <v>306</v>
      </c>
      <c r="M15" s="4">
        <f t="shared" si="2"/>
        <v>0.16666666666666666</v>
      </c>
      <c r="N15" s="4">
        <f t="shared" si="1"/>
        <v>0.15032679738562091</v>
      </c>
      <c r="O15" s="4">
        <f t="shared" si="1"/>
        <v>0.16666666666666666</v>
      </c>
      <c r="P15" s="4">
        <f t="shared" si="1"/>
        <v>0.15686274509803921</v>
      </c>
      <c r="Q15" s="4">
        <f t="shared" si="1"/>
        <v>0.15359477124183007</v>
      </c>
      <c r="R15" s="4">
        <f t="shared" si="1"/>
        <v>0.10130718954248366</v>
      </c>
      <c r="S15" s="4">
        <f t="shared" si="1"/>
        <v>6.8627450980392163E-2</v>
      </c>
      <c r="T15" s="4">
        <f t="shared" si="1"/>
        <v>2.2875816993464051E-2</v>
      </c>
      <c r="U15" s="4">
        <f t="shared" si="1"/>
        <v>1.3071895424836602E-2</v>
      </c>
      <c r="V15" s="11">
        <f t="shared" si="1"/>
        <v>1</v>
      </c>
      <c r="W15" s="9">
        <f>M15/M$36</f>
        <v>1.3998570461214355</v>
      </c>
      <c r="X15" s="9">
        <f>N15/N$36</f>
        <v>1.1946630150600852</v>
      </c>
      <c r="Y15" s="9">
        <f>O15/O$36</f>
        <v>1.0872143984105649</v>
      </c>
      <c r="Z15" s="9">
        <f>P15/P$36</f>
        <v>1.1771349034370402</v>
      </c>
      <c r="AA15" s="9">
        <f>Q15/Q$36</f>
        <v>1.169514023466286</v>
      </c>
      <c r="AB15" s="9">
        <f>R15/R$36</f>
        <v>0.79844856609687087</v>
      </c>
      <c r="AC15" s="9">
        <f>S15/S$36</f>
        <v>0.68690829689716837</v>
      </c>
      <c r="AD15" s="9">
        <f>T15/T$36</f>
        <v>0.32130046281220087</v>
      </c>
      <c r="AE15" s="12">
        <f>U15/U$36</f>
        <v>0.33316321962574985</v>
      </c>
      <c r="AF15" s="24">
        <f t="shared" si="3"/>
        <v>97</v>
      </c>
      <c r="AG15" s="24">
        <f t="shared" si="4"/>
        <v>63</v>
      </c>
      <c r="AU15" s="30" t="s">
        <v>39</v>
      </c>
      <c r="AV15" s="30" t="s">
        <v>57</v>
      </c>
      <c r="AW15" s="30">
        <v>51</v>
      </c>
      <c r="AX15" s="30">
        <v>46</v>
      </c>
      <c r="AY15" s="30">
        <v>51</v>
      </c>
      <c r="AZ15" s="30">
        <v>48</v>
      </c>
      <c r="BA15" s="30">
        <v>47</v>
      </c>
      <c r="BB15" s="30">
        <v>31</v>
      </c>
      <c r="BC15" s="30">
        <v>21</v>
      </c>
      <c r="BD15" s="30">
        <v>7</v>
      </c>
      <c r="BE15" s="30">
        <v>4</v>
      </c>
    </row>
    <row r="16" spans="1:57" x14ac:dyDescent="0.2">
      <c r="A16" s="30" t="s">
        <v>40</v>
      </c>
      <c r="B16" s="30" t="s">
        <v>58</v>
      </c>
      <c r="C16" s="30">
        <v>175</v>
      </c>
      <c r="D16" s="30">
        <v>210</v>
      </c>
      <c r="E16" s="30">
        <v>268</v>
      </c>
      <c r="F16" s="30">
        <v>167</v>
      </c>
      <c r="G16" s="30">
        <v>191</v>
      </c>
      <c r="H16" s="30">
        <v>169</v>
      </c>
      <c r="I16" s="30">
        <v>132</v>
      </c>
      <c r="J16" s="30">
        <v>68</v>
      </c>
      <c r="K16" s="30">
        <v>29</v>
      </c>
      <c r="L16" s="25">
        <f t="shared" si="0"/>
        <v>1409</v>
      </c>
      <c r="M16" s="4">
        <f t="shared" si="2"/>
        <v>0.12420156139105749</v>
      </c>
      <c r="N16" s="4">
        <f t="shared" si="1"/>
        <v>0.14904187366926899</v>
      </c>
      <c r="O16" s="4">
        <f t="shared" si="1"/>
        <v>0.19020581973030518</v>
      </c>
      <c r="P16" s="4">
        <f t="shared" si="1"/>
        <v>0.11852377572746629</v>
      </c>
      <c r="Q16" s="4">
        <f t="shared" si="1"/>
        <v>0.13555713271823988</v>
      </c>
      <c r="R16" s="4">
        <f t="shared" si="1"/>
        <v>0.11994322214336409</v>
      </c>
      <c r="S16" s="4">
        <f t="shared" si="1"/>
        <v>9.3683463449254795E-2</v>
      </c>
      <c r="T16" s="4">
        <f t="shared" si="1"/>
        <v>4.8261178140525197E-2</v>
      </c>
      <c r="U16" s="4">
        <f t="shared" si="1"/>
        <v>2.0581973030518098E-2</v>
      </c>
      <c r="V16" s="11">
        <f t="shared" si="1"/>
        <v>1</v>
      </c>
      <c r="W16" s="9">
        <f>M16/M$36</f>
        <v>1.0431865851153352</v>
      </c>
      <c r="X16" s="9">
        <f>N16/N$36</f>
        <v>1.1844515898997299</v>
      </c>
      <c r="Y16" s="9">
        <f>O16/O$36</f>
        <v>1.2407670352336326</v>
      </c>
      <c r="Z16" s="9">
        <f>P16/P$36</f>
        <v>0.88943026726164587</v>
      </c>
      <c r="AA16" s="9">
        <f>Q16/Q$36</f>
        <v>1.0321703428644209</v>
      </c>
      <c r="AB16" s="9">
        <f>R16/R$36</f>
        <v>0.94532771233621593</v>
      </c>
      <c r="AC16" s="9">
        <f>S16/S$36</f>
        <v>0.93769981845518346</v>
      </c>
      <c r="AD16" s="9">
        <f>T16/T$36</f>
        <v>0.67784852785118888</v>
      </c>
      <c r="AE16" s="12">
        <f>U16/U$36</f>
        <v>0.52457246468397867</v>
      </c>
      <c r="AF16" s="24">
        <f t="shared" si="3"/>
        <v>385</v>
      </c>
      <c r="AG16" s="24">
        <f t="shared" si="4"/>
        <v>398</v>
      </c>
      <c r="AU16" s="30" t="s">
        <v>40</v>
      </c>
      <c r="AV16" s="30" t="s">
        <v>58</v>
      </c>
      <c r="AW16" s="30">
        <v>175</v>
      </c>
      <c r="AX16" s="30">
        <v>210</v>
      </c>
      <c r="AY16" s="30">
        <v>268</v>
      </c>
      <c r="AZ16" s="30">
        <v>167</v>
      </c>
      <c r="BA16" s="30">
        <v>191</v>
      </c>
      <c r="BB16" s="30">
        <v>169</v>
      </c>
      <c r="BC16" s="30">
        <v>132</v>
      </c>
      <c r="BD16" s="30">
        <v>68</v>
      </c>
      <c r="BE16" s="30">
        <v>29</v>
      </c>
    </row>
    <row r="17" spans="1:57" x14ac:dyDescent="0.2">
      <c r="A17" s="30" t="s">
        <v>41</v>
      </c>
      <c r="B17" s="30" t="s">
        <v>59</v>
      </c>
      <c r="C17" s="30">
        <v>756</v>
      </c>
      <c r="D17" s="30">
        <v>805</v>
      </c>
      <c r="E17" s="30">
        <v>843</v>
      </c>
      <c r="F17" s="30">
        <v>739</v>
      </c>
      <c r="G17" s="30">
        <v>760</v>
      </c>
      <c r="H17" s="30">
        <v>773</v>
      </c>
      <c r="I17" s="30">
        <v>593</v>
      </c>
      <c r="J17" s="30">
        <v>436</v>
      </c>
      <c r="K17" s="30">
        <v>296</v>
      </c>
      <c r="L17" s="25">
        <f t="shared" si="0"/>
        <v>6001</v>
      </c>
      <c r="M17" s="4">
        <f t="shared" si="2"/>
        <v>0.12597900349941676</v>
      </c>
      <c r="N17" s="4">
        <f t="shared" si="1"/>
        <v>0.13414430928178636</v>
      </c>
      <c r="O17" s="4">
        <f t="shared" si="1"/>
        <v>0.14047658723546075</v>
      </c>
      <c r="P17" s="4">
        <f t="shared" si="1"/>
        <v>0.12314614230961507</v>
      </c>
      <c r="Q17" s="4">
        <f t="shared" si="1"/>
        <v>0.12664555907348776</v>
      </c>
      <c r="R17" s="4">
        <f t="shared" si="1"/>
        <v>0.12881186468921846</v>
      </c>
      <c r="S17" s="4">
        <f t="shared" si="1"/>
        <v>9.8816863856023993E-2</v>
      </c>
      <c r="T17" s="4">
        <f t="shared" si="1"/>
        <v>7.2654557573737705E-2</v>
      </c>
      <c r="U17" s="4">
        <f t="shared" si="1"/>
        <v>4.9325112481253125E-2</v>
      </c>
      <c r="V17" s="11">
        <f t="shared" si="1"/>
        <v>1</v>
      </c>
      <c r="W17" s="9">
        <f>M17/M$36</f>
        <v>1.0581155742720934</v>
      </c>
      <c r="X17" s="9">
        <f>N17/N$36</f>
        <v>1.0660590644303878</v>
      </c>
      <c r="Y17" s="9">
        <f>O17/O$36</f>
        <v>0.91636900969182422</v>
      </c>
      <c r="Z17" s="9">
        <f>P17/P$36</f>
        <v>0.92411759239373881</v>
      </c>
      <c r="AA17" s="9">
        <f>Q17/Q$36</f>
        <v>0.96431510101975715</v>
      </c>
      <c r="AB17" s="9">
        <f>R17/R$36</f>
        <v>1.0152255641663035</v>
      </c>
      <c r="AC17" s="9">
        <f>S17/S$36</f>
        <v>0.98908123041688578</v>
      </c>
      <c r="AD17" s="9">
        <f>T17/T$36</f>
        <v>1.0204637928572045</v>
      </c>
      <c r="AE17" s="12">
        <f>U17/U$36</f>
        <v>1.2571484661232259</v>
      </c>
      <c r="AF17" s="24">
        <f t="shared" si="3"/>
        <v>1561</v>
      </c>
      <c r="AG17" s="24">
        <f t="shared" si="4"/>
        <v>2098</v>
      </c>
      <c r="AU17" s="30" t="s">
        <v>41</v>
      </c>
      <c r="AV17" s="30" t="s">
        <v>59</v>
      </c>
      <c r="AW17" s="30">
        <v>756</v>
      </c>
      <c r="AX17" s="30">
        <v>805</v>
      </c>
      <c r="AY17" s="30">
        <v>843</v>
      </c>
      <c r="AZ17" s="30">
        <v>739</v>
      </c>
      <c r="BA17" s="30">
        <v>760</v>
      </c>
      <c r="BB17" s="30">
        <v>773</v>
      </c>
      <c r="BC17" s="30">
        <v>593</v>
      </c>
      <c r="BD17" s="30">
        <v>436</v>
      </c>
      <c r="BE17" s="30">
        <v>296</v>
      </c>
    </row>
    <row r="18" spans="1:57" x14ac:dyDescent="0.2">
      <c r="A18" s="30" t="s">
        <v>42</v>
      </c>
      <c r="B18" s="30" t="s">
        <v>23</v>
      </c>
      <c r="C18" s="30">
        <v>252</v>
      </c>
      <c r="D18" s="30">
        <v>315</v>
      </c>
      <c r="E18" s="30">
        <v>206</v>
      </c>
      <c r="F18" s="30">
        <v>232</v>
      </c>
      <c r="G18" s="30">
        <v>331</v>
      </c>
      <c r="H18" s="30">
        <v>236</v>
      </c>
      <c r="I18" s="30">
        <v>147</v>
      </c>
      <c r="J18" s="30">
        <v>107</v>
      </c>
      <c r="K18" s="30">
        <v>88</v>
      </c>
      <c r="L18" s="25">
        <f t="shared" si="0"/>
        <v>1914</v>
      </c>
      <c r="M18" s="4">
        <f t="shared" si="2"/>
        <v>0.13166144200626959</v>
      </c>
      <c r="N18" s="4">
        <f t="shared" si="1"/>
        <v>0.16457680250783699</v>
      </c>
      <c r="O18" s="4">
        <f t="shared" si="1"/>
        <v>0.10762800417972831</v>
      </c>
      <c r="P18" s="4">
        <f t="shared" si="1"/>
        <v>0.12121212121212122</v>
      </c>
      <c r="Q18" s="4">
        <f t="shared" si="1"/>
        <v>0.17293625914315569</v>
      </c>
      <c r="R18" s="4">
        <f t="shared" si="1"/>
        <v>0.12330198537095088</v>
      </c>
      <c r="S18" s="4">
        <f t="shared" si="1"/>
        <v>7.6802507836990594E-2</v>
      </c>
      <c r="T18" s="4">
        <f t="shared" si="1"/>
        <v>5.5903866248693833E-2</v>
      </c>
      <c r="U18" s="4">
        <f t="shared" si="1"/>
        <v>4.5977011494252873E-2</v>
      </c>
      <c r="V18" s="11">
        <f t="shared" si="1"/>
        <v>1</v>
      </c>
      <c r="W18" s="9">
        <f>M18/M$36</f>
        <v>1.1058431837699114</v>
      </c>
      <c r="X18" s="9">
        <f>N18/N$36</f>
        <v>1.3079093183140433</v>
      </c>
      <c r="Y18" s="9">
        <f>O18/O$36</f>
        <v>0.70208829489835856</v>
      </c>
      <c r="Z18" s="9">
        <f>P18/P$36</f>
        <v>0.9096042435649857</v>
      </c>
      <c r="AA18" s="9">
        <f>Q18/Q$36</f>
        <v>1.3167855819472001</v>
      </c>
      <c r="AB18" s="9">
        <f>R18/R$36</f>
        <v>0.97179967049670712</v>
      </c>
      <c r="AC18" s="9">
        <f>S18/S$36</f>
        <v>0.7687343636121915</v>
      </c>
      <c r="AD18" s="9">
        <f>T18/T$36</f>
        <v>0.78519329402874172</v>
      </c>
      <c r="AE18" s="12">
        <f>U18/U$36</f>
        <v>1.1718154621319476</v>
      </c>
      <c r="AF18" s="24">
        <f t="shared" si="3"/>
        <v>567</v>
      </c>
      <c r="AG18" s="24">
        <f t="shared" si="4"/>
        <v>578</v>
      </c>
      <c r="AU18" s="30" t="s">
        <v>42</v>
      </c>
      <c r="AV18" s="30" t="s">
        <v>23</v>
      </c>
      <c r="AW18" s="30">
        <v>252</v>
      </c>
      <c r="AX18" s="30">
        <v>315</v>
      </c>
      <c r="AY18" s="30">
        <v>206</v>
      </c>
      <c r="AZ18" s="30">
        <v>232</v>
      </c>
      <c r="BA18" s="30">
        <v>331</v>
      </c>
      <c r="BB18" s="30">
        <v>236</v>
      </c>
      <c r="BC18" s="30">
        <v>147</v>
      </c>
      <c r="BD18" s="30">
        <v>107</v>
      </c>
      <c r="BE18" s="30">
        <v>88</v>
      </c>
    </row>
    <row r="19" spans="1:57" x14ac:dyDescent="0.2">
      <c r="A19" s="30" t="s">
        <v>43</v>
      </c>
      <c r="B19" s="30" t="s">
        <v>22</v>
      </c>
      <c r="C19" s="30">
        <v>315</v>
      </c>
      <c r="D19" s="30">
        <v>286</v>
      </c>
      <c r="E19" s="30">
        <v>278</v>
      </c>
      <c r="F19" s="30">
        <v>334</v>
      </c>
      <c r="G19" s="30">
        <v>305</v>
      </c>
      <c r="H19" s="30">
        <v>293</v>
      </c>
      <c r="I19" s="30">
        <v>215</v>
      </c>
      <c r="J19" s="30">
        <v>135</v>
      </c>
      <c r="K19" s="30">
        <v>54</v>
      </c>
      <c r="L19" s="25">
        <f t="shared" si="0"/>
        <v>2215</v>
      </c>
      <c r="M19" s="4">
        <f t="shared" si="2"/>
        <v>0.14221218961625282</v>
      </c>
      <c r="N19" s="4">
        <f t="shared" si="1"/>
        <v>0.1291196388261851</v>
      </c>
      <c r="O19" s="4">
        <f t="shared" si="1"/>
        <v>0.12550790067720091</v>
      </c>
      <c r="P19" s="4">
        <f t="shared" si="1"/>
        <v>0.15079006772009029</v>
      </c>
      <c r="Q19" s="4">
        <f t="shared" si="1"/>
        <v>0.13769751693002258</v>
      </c>
      <c r="R19" s="4">
        <f t="shared" si="1"/>
        <v>0.13227990970654627</v>
      </c>
      <c r="S19" s="4">
        <f t="shared" si="1"/>
        <v>9.7065462753950338E-2</v>
      </c>
      <c r="T19" s="4">
        <f t="shared" si="1"/>
        <v>6.0948081264108354E-2</v>
      </c>
      <c r="U19" s="4">
        <f t="shared" si="1"/>
        <v>2.437923250564334E-2</v>
      </c>
      <c r="V19" s="11">
        <f t="shared" si="1"/>
        <v>1</v>
      </c>
      <c r="W19" s="9">
        <f>M19/M$36</f>
        <v>1.194460414072015</v>
      </c>
      <c r="X19" s="9">
        <f>N19/N$36</f>
        <v>1.0261274749828091</v>
      </c>
      <c r="Y19" s="9">
        <f>O19/O$36</f>
        <v>0.81872398038321559</v>
      </c>
      <c r="Z19" s="9">
        <f>P19/P$36</f>
        <v>1.131564105256577</v>
      </c>
      <c r="AA19" s="9">
        <f>Q19/Q$36</f>
        <v>1.0484678335344937</v>
      </c>
      <c r="AB19" s="9">
        <f>R19/R$36</f>
        <v>1.0425588223856876</v>
      </c>
      <c r="AC19" s="9">
        <f>S19/S$36</f>
        <v>0.97155104488583688</v>
      </c>
      <c r="AD19" s="9">
        <f>T19/T$36</f>
        <v>0.85604141365830499</v>
      </c>
      <c r="AE19" s="12">
        <f>U19/U$36</f>
        <v>0.62135316490924264</v>
      </c>
      <c r="AF19" s="24">
        <f t="shared" si="3"/>
        <v>601</v>
      </c>
      <c r="AG19" s="24">
        <f t="shared" si="4"/>
        <v>697</v>
      </c>
      <c r="AU19" s="30" t="s">
        <v>43</v>
      </c>
      <c r="AV19" s="30" t="s">
        <v>22</v>
      </c>
      <c r="AW19" s="30">
        <v>315</v>
      </c>
      <c r="AX19" s="30">
        <v>286</v>
      </c>
      <c r="AY19" s="30">
        <v>278</v>
      </c>
      <c r="AZ19" s="30">
        <v>334</v>
      </c>
      <c r="BA19" s="30">
        <v>305</v>
      </c>
      <c r="BB19" s="30">
        <v>293</v>
      </c>
      <c r="BC19" s="30">
        <v>215</v>
      </c>
      <c r="BD19" s="30">
        <v>135</v>
      </c>
      <c r="BE19" s="30">
        <v>54</v>
      </c>
    </row>
    <row r="20" spans="1:57" x14ac:dyDescent="0.2">
      <c r="A20" s="30" t="s">
        <v>44</v>
      </c>
      <c r="B20" s="30" t="s">
        <v>60</v>
      </c>
      <c r="C20" s="30">
        <v>890</v>
      </c>
      <c r="D20" s="30">
        <v>597</v>
      </c>
      <c r="E20" s="30">
        <v>633</v>
      </c>
      <c r="F20" s="30">
        <v>880</v>
      </c>
      <c r="G20" s="30">
        <v>628</v>
      </c>
      <c r="H20" s="30">
        <v>423</v>
      </c>
      <c r="I20" s="30">
        <v>278</v>
      </c>
      <c r="J20" s="30">
        <v>153</v>
      </c>
      <c r="K20" s="30">
        <v>34</v>
      </c>
      <c r="L20" s="25">
        <f t="shared" si="0"/>
        <v>4516</v>
      </c>
      <c r="M20" s="4">
        <f t="shared" si="2"/>
        <v>0.19707705934455269</v>
      </c>
      <c r="N20" s="4">
        <f t="shared" si="1"/>
        <v>0.13219663418954827</v>
      </c>
      <c r="O20" s="4">
        <f t="shared" si="1"/>
        <v>0.14016829052258636</v>
      </c>
      <c r="P20" s="4">
        <f t="shared" si="1"/>
        <v>0.19486271036315322</v>
      </c>
      <c r="Q20" s="4">
        <f t="shared" si="1"/>
        <v>0.13906111603188662</v>
      </c>
      <c r="R20" s="4">
        <f t="shared" si="1"/>
        <v>9.3666961913197525E-2</v>
      </c>
      <c r="S20" s="4">
        <f t="shared" si="1"/>
        <v>6.1558901682905225E-2</v>
      </c>
      <c r="T20" s="4">
        <f t="shared" si="1"/>
        <v>3.3879539415411872E-2</v>
      </c>
      <c r="U20" s="4">
        <f t="shared" si="1"/>
        <v>7.5287865367581934E-3</v>
      </c>
      <c r="V20" s="11">
        <f t="shared" si="1"/>
        <v>1</v>
      </c>
      <c r="W20" s="9">
        <f>M20/M$36</f>
        <v>1.6552782609141863</v>
      </c>
      <c r="X20" s="9">
        <f>N20/N$36</f>
        <v>1.0505806837390077</v>
      </c>
      <c r="Y20" s="9">
        <f>O20/O$36</f>
        <v>0.91435790194050615</v>
      </c>
      <c r="Z20" s="9">
        <f>P20/P$36</f>
        <v>1.4622955731359157</v>
      </c>
      <c r="AA20" s="9">
        <f>Q20/Q$36</f>
        <v>1.0588506627097469</v>
      </c>
      <c r="AB20" s="9">
        <f>R20/R$36</f>
        <v>0.73823241734368672</v>
      </c>
      <c r="AC20" s="9">
        <f>S20/S$36</f>
        <v>0.61615752457345641</v>
      </c>
      <c r="AD20" s="9">
        <f>T20/T$36</f>
        <v>0.47585236833928957</v>
      </c>
      <c r="AE20" s="12">
        <f>U20/U$36</f>
        <v>0.19188607932829391</v>
      </c>
      <c r="AF20" s="24">
        <f t="shared" si="3"/>
        <v>1487</v>
      </c>
      <c r="AG20" s="24">
        <f t="shared" si="4"/>
        <v>888</v>
      </c>
      <c r="AU20" s="30" t="s">
        <v>44</v>
      </c>
      <c r="AV20" s="30" t="s">
        <v>60</v>
      </c>
      <c r="AW20" s="30">
        <v>890</v>
      </c>
      <c r="AX20" s="30">
        <v>597</v>
      </c>
      <c r="AY20" s="30">
        <v>633</v>
      </c>
      <c r="AZ20" s="30">
        <v>880</v>
      </c>
      <c r="BA20" s="30">
        <v>628</v>
      </c>
      <c r="BB20" s="30">
        <v>423</v>
      </c>
      <c r="BC20" s="30">
        <v>278</v>
      </c>
      <c r="BD20" s="30">
        <v>153</v>
      </c>
      <c r="BE20" s="30">
        <v>34</v>
      </c>
    </row>
    <row r="21" spans="1:57" x14ac:dyDescent="0.2">
      <c r="A21" s="30" t="s">
        <v>45</v>
      </c>
      <c r="B21" s="30" t="s">
        <v>61</v>
      </c>
      <c r="C21" s="30">
        <v>339</v>
      </c>
      <c r="D21" s="30">
        <v>223</v>
      </c>
      <c r="E21" s="30">
        <v>254</v>
      </c>
      <c r="F21" s="30">
        <v>345</v>
      </c>
      <c r="G21" s="30">
        <v>249</v>
      </c>
      <c r="H21" s="30">
        <v>256</v>
      </c>
      <c r="I21" s="30">
        <v>224</v>
      </c>
      <c r="J21" s="30">
        <v>127</v>
      </c>
      <c r="K21" s="30">
        <v>101</v>
      </c>
      <c r="L21" s="25">
        <f t="shared" si="0"/>
        <v>2118</v>
      </c>
      <c r="M21" s="4">
        <f t="shared" si="2"/>
        <v>0.16005665722379603</v>
      </c>
      <c r="N21" s="4">
        <f t="shared" ref="N21:V36" si="5">D21/$L21</f>
        <v>0.1052880075542965</v>
      </c>
      <c r="O21" s="4">
        <f t="shared" si="5"/>
        <v>0.11992445703493862</v>
      </c>
      <c r="P21" s="4">
        <f t="shared" si="5"/>
        <v>0.16288951841359772</v>
      </c>
      <c r="Q21" s="4">
        <f t="shared" si="5"/>
        <v>0.11756373937677053</v>
      </c>
      <c r="R21" s="4">
        <f t="shared" si="5"/>
        <v>0.12086874409820586</v>
      </c>
      <c r="S21" s="4">
        <f t="shared" si="5"/>
        <v>0.10576015108593012</v>
      </c>
      <c r="T21" s="4">
        <f t="shared" si="5"/>
        <v>5.996222851746931E-2</v>
      </c>
      <c r="U21" s="4">
        <f t="shared" si="5"/>
        <v>4.7686496694995278E-2</v>
      </c>
      <c r="V21" s="11">
        <f t="shared" si="5"/>
        <v>1</v>
      </c>
      <c r="W21" s="9">
        <f>M21/M$36</f>
        <v>1.3443386363602454</v>
      </c>
      <c r="X21" s="9">
        <f>N21/N$36</f>
        <v>0.83673497168852995</v>
      </c>
      <c r="Y21" s="9">
        <f>O21/O$36</f>
        <v>0.78230157845972659</v>
      </c>
      <c r="Z21" s="9">
        <f>P21/P$36</f>
        <v>1.2223612267454393</v>
      </c>
      <c r="AA21" s="9">
        <f>Q21/Q$36</f>
        <v>0.89516355759136657</v>
      </c>
      <c r="AB21" s="9">
        <f>R21/R$36</f>
        <v>0.95262217663901549</v>
      </c>
      <c r="AC21" s="9">
        <f>S21/S$36</f>
        <v>1.0585782252466276</v>
      </c>
      <c r="AD21" s="9">
        <f>T21/T$36</f>
        <v>0.84219469754537635</v>
      </c>
      <c r="AE21" s="12">
        <f>U21/U$36</f>
        <v>1.2153850880256638</v>
      </c>
      <c r="AF21" s="24">
        <f t="shared" si="3"/>
        <v>562</v>
      </c>
      <c r="AG21" s="24">
        <f t="shared" si="4"/>
        <v>708</v>
      </c>
      <c r="AU21" s="30" t="s">
        <v>45</v>
      </c>
      <c r="AV21" s="30" t="s">
        <v>61</v>
      </c>
      <c r="AW21" s="30">
        <v>339</v>
      </c>
      <c r="AX21" s="30">
        <v>223</v>
      </c>
      <c r="AY21" s="30">
        <v>254</v>
      </c>
      <c r="AZ21" s="30">
        <v>345</v>
      </c>
      <c r="BA21" s="30">
        <v>249</v>
      </c>
      <c r="BB21" s="30">
        <v>256</v>
      </c>
      <c r="BC21" s="30">
        <v>224</v>
      </c>
      <c r="BD21" s="30">
        <v>127</v>
      </c>
      <c r="BE21" s="30">
        <v>101</v>
      </c>
    </row>
    <row r="22" spans="1:57" x14ac:dyDescent="0.2">
      <c r="A22" s="30" t="s">
        <v>62</v>
      </c>
      <c r="B22" s="30" t="s">
        <v>63</v>
      </c>
      <c r="C22" s="30">
        <v>213</v>
      </c>
      <c r="D22" s="30">
        <v>243</v>
      </c>
      <c r="E22" s="30">
        <v>213</v>
      </c>
      <c r="F22" s="30">
        <v>226</v>
      </c>
      <c r="G22" s="30">
        <v>251</v>
      </c>
      <c r="H22" s="30">
        <v>224</v>
      </c>
      <c r="I22" s="30">
        <v>140</v>
      </c>
      <c r="J22" s="30">
        <v>84</v>
      </c>
      <c r="K22" s="30">
        <v>57</v>
      </c>
      <c r="L22" s="25">
        <f t="shared" si="0"/>
        <v>1651</v>
      </c>
      <c r="M22" s="4">
        <f t="shared" si="2"/>
        <v>0.12901271956390067</v>
      </c>
      <c r="N22" s="4">
        <f t="shared" si="5"/>
        <v>0.14718352513628105</v>
      </c>
      <c r="O22" s="4">
        <f t="shared" si="5"/>
        <v>0.12901271956390067</v>
      </c>
      <c r="P22" s="4">
        <f t="shared" si="5"/>
        <v>0.13688673531193216</v>
      </c>
      <c r="Q22" s="4">
        <f t="shared" si="5"/>
        <v>0.15202907328891579</v>
      </c>
      <c r="R22" s="4">
        <f t="shared" si="5"/>
        <v>0.13567534827377348</v>
      </c>
      <c r="S22" s="4">
        <f t="shared" si="5"/>
        <v>8.4797092671108423E-2</v>
      </c>
      <c r="T22" s="4">
        <f t="shared" si="5"/>
        <v>5.0878255602665054E-2</v>
      </c>
      <c r="U22" s="4">
        <f t="shared" si="5"/>
        <v>3.4524530587522716E-2</v>
      </c>
      <c r="V22" s="11">
        <f t="shared" si="5"/>
        <v>1</v>
      </c>
      <c r="W22" s="9">
        <f>M22/M$36</f>
        <v>1.0835961871248909</v>
      </c>
      <c r="X22" s="9">
        <f>N22/N$36</f>
        <v>1.1696830968561587</v>
      </c>
      <c r="Y22" s="9">
        <f>O22/O$36</f>
        <v>0.8415869177278632</v>
      </c>
      <c r="Z22" s="9">
        <f>P22/P$36</f>
        <v>1.0272302314517963</v>
      </c>
      <c r="AA22" s="9">
        <f>Q22/Q$36</f>
        <v>1.157592356487384</v>
      </c>
      <c r="AB22" s="9">
        <f>R22/R$36</f>
        <v>1.0693198357699911</v>
      </c>
      <c r="AC22" s="9">
        <f>S22/S$36</f>
        <v>0.84875404341018978</v>
      </c>
      <c r="AD22" s="9">
        <f>T22/T$36</f>
        <v>0.71460648058534326</v>
      </c>
      <c r="AE22" s="12">
        <f>U22/U$36</f>
        <v>0.87992623814541626</v>
      </c>
      <c r="AF22" s="24">
        <f t="shared" si="3"/>
        <v>456</v>
      </c>
      <c r="AG22" s="24">
        <f t="shared" si="4"/>
        <v>505</v>
      </c>
      <c r="AU22" s="30" t="s">
        <v>62</v>
      </c>
      <c r="AV22" s="30" t="s">
        <v>63</v>
      </c>
      <c r="AW22" s="30">
        <v>213</v>
      </c>
      <c r="AX22" s="30">
        <v>243</v>
      </c>
      <c r="AY22" s="30">
        <v>213</v>
      </c>
      <c r="AZ22" s="30">
        <v>226</v>
      </c>
      <c r="BA22" s="30">
        <v>251</v>
      </c>
      <c r="BB22" s="30">
        <v>224</v>
      </c>
      <c r="BC22" s="30">
        <v>140</v>
      </c>
      <c r="BD22" s="30">
        <v>84</v>
      </c>
      <c r="BE22" s="30">
        <v>57</v>
      </c>
    </row>
    <row r="23" spans="1:57" x14ac:dyDescent="0.2">
      <c r="A23" s="30" t="s">
        <v>64</v>
      </c>
      <c r="B23" s="30" t="s">
        <v>65</v>
      </c>
      <c r="C23" s="30">
        <v>532</v>
      </c>
      <c r="D23" s="30">
        <v>558</v>
      </c>
      <c r="E23" s="30">
        <v>584</v>
      </c>
      <c r="F23" s="30">
        <v>546</v>
      </c>
      <c r="G23" s="30">
        <v>551</v>
      </c>
      <c r="H23" s="30">
        <v>540</v>
      </c>
      <c r="I23" s="30">
        <v>585</v>
      </c>
      <c r="J23" s="30">
        <v>381</v>
      </c>
      <c r="K23" s="30">
        <v>127</v>
      </c>
      <c r="L23" s="25">
        <f t="shared" ref="L23:L35" si="6">SUM(C23:K23)</f>
        <v>4404</v>
      </c>
      <c r="M23" s="4">
        <f t="shared" ref="M23:M35" si="7">C23/$L23</f>
        <v>0.12079927338782924</v>
      </c>
      <c r="N23" s="4">
        <f t="shared" ref="N23:N35" si="8">D23/$L23</f>
        <v>0.12670299727520437</v>
      </c>
      <c r="O23" s="4">
        <f t="shared" ref="O23:O35" si="9">E23/$L23</f>
        <v>0.13260672116257946</v>
      </c>
      <c r="P23" s="4">
        <f t="shared" ref="P23:P35" si="10">F23/$L23</f>
        <v>0.12397820163487738</v>
      </c>
      <c r="Q23" s="4">
        <f t="shared" ref="Q23:Q35" si="11">G23/$L23</f>
        <v>0.12511353315168028</v>
      </c>
      <c r="R23" s="4">
        <f t="shared" ref="R23:R35" si="12">H23/$L23</f>
        <v>0.1226158038147139</v>
      </c>
      <c r="S23" s="4">
        <f t="shared" ref="S23:S35" si="13">I23/$L23</f>
        <v>0.13283378746594005</v>
      </c>
      <c r="T23" s="4">
        <f t="shared" ref="T23:T35" si="14">J23/$L23</f>
        <v>8.6512261580381472E-2</v>
      </c>
      <c r="U23" s="4">
        <f t="shared" ref="U23:U35" si="15">K23/$L23</f>
        <v>2.8837420526793823E-2</v>
      </c>
      <c r="V23" s="11">
        <f t="shared" ref="V23:V35" si="16">L23/$L23</f>
        <v>1</v>
      </c>
      <c r="W23" s="9">
        <f>M23/M$36</f>
        <v>1.0146102841098144</v>
      </c>
      <c r="X23" s="9">
        <f>N23/N$36</f>
        <v>1.0069221680659848</v>
      </c>
      <c r="Y23" s="9">
        <f>O23/O$36</f>
        <v>0.86503161944382823</v>
      </c>
      <c r="Z23" s="9">
        <f>P23/P$36</f>
        <v>0.9303615611122793</v>
      </c>
      <c r="AA23" s="9">
        <f>Q23/Q$36</f>
        <v>0.95264982240785245</v>
      </c>
      <c r="AB23" s="9">
        <f>R23/R$36</f>
        <v>0.96639155798135812</v>
      </c>
      <c r="AC23" s="9">
        <f>S23/S$36</f>
        <v>1.329564619042884</v>
      </c>
      <c r="AD23" s="9">
        <f>T23/T$36</f>
        <v>1.2151010690743238</v>
      </c>
      <c r="AE23" s="12">
        <f>U23/U$36</f>
        <v>0.73497894193323621</v>
      </c>
      <c r="AF23" s="24">
        <f t="shared" ref="AF23:AF36" si="17">SUM(C23:D23)</f>
        <v>1090</v>
      </c>
      <c r="AG23" s="24">
        <f t="shared" ref="AG23:AG36" si="18">SUM(H23:K23)</f>
        <v>1633</v>
      </c>
      <c r="AU23" s="30" t="s">
        <v>64</v>
      </c>
      <c r="AV23" s="30" t="s">
        <v>65</v>
      </c>
      <c r="AW23" s="30">
        <v>532</v>
      </c>
      <c r="AX23" s="30">
        <v>558</v>
      </c>
      <c r="AY23" s="30">
        <v>584</v>
      </c>
      <c r="AZ23" s="30">
        <v>546</v>
      </c>
      <c r="BA23" s="30">
        <v>551</v>
      </c>
      <c r="BB23" s="30">
        <v>540</v>
      </c>
      <c r="BC23" s="30">
        <v>585</v>
      </c>
      <c r="BD23" s="30">
        <v>381</v>
      </c>
      <c r="BE23" s="30">
        <v>127</v>
      </c>
    </row>
    <row r="24" spans="1:57" x14ac:dyDescent="0.2">
      <c r="A24" s="30" t="s">
        <v>66</v>
      </c>
      <c r="B24" s="30" t="s">
        <v>67</v>
      </c>
      <c r="C24" s="30">
        <v>409</v>
      </c>
      <c r="D24" s="30">
        <v>550</v>
      </c>
      <c r="E24" s="30">
        <v>393</v>
      </c>
      <c r="F24" s="30">
        <v>375</v>
      </c>
      <c r="G24" s="30">
        <v>478</v>
      </c>
      <c r="H24" s="30">
        <v>402</v>
      </c>
      <c r="I24" s="30">
        <v>292</v>
      </c>
      <c r="J24" s="30">
        <v>275</v>
      </c>
      <c r="K24" s="30">
        <v>158</v>
      </c>
      <c r="L24" s="25">
        <f t="shared" si="6"/>
        <v>3332</v>
      </c>
      <c r="M24" s="4">
        <f t="shared" si="7"/>
        <v>0.12274909963985595</v>
      </c>
      <c r="N24" s="4">
        <f t="shared" si="8"/>
        <v>0.16506602641056423</v>
      </c>
      <c r="O24" s="4">
        <f t="shared" si="9"/>
        <v>0.11794717887154862</v>
      </c>
      <c r="P24" s="4">
        <f t="shared" si="10"/>
        <v>0.11254501800720289</v>
      </c>
      <c r="Q24" s="4">
        <f t="shared" si="11"/>
        <v>0.14345738295318128</v>
      </c>
      <c r="R24" s="4">
        <f t="shared" si="12"/>
        <v>0.12064825930372149</v>
      </c>
      <c r="S24" s="4">
        <f t="shared" si="13"/>
        <v>8.7635054021608649E-2</v>
      </c>
      <c r="T24" s="4">
        <f t="shared" si="14"/>
        <v>8.2533013205282113E-2</v>
      </c>
      <c r="U24" s="4">
        <f t="shared" si="15"/>
        <v>4.7418967587034816E-2</v>
      </c>
      <c r="V24" s="11">
        <f t="shared" si="16"/>
        <v>1</v>
      </c>
      <c r="W24" s="9">
        <f>M24/M$36</f>
        <v>1.0309871522154872</v>
      </c>
      <c r="X24" s="9">
        <f>N24/N$36</f>
        <v>1.3117972325970324</v>
      </c>
      <c r="Y24" s="9">
        <f>O24/O$36</f>
        <v>0.76940322672632422</v>
      </c>
      <c r="Z24" s="9">
        <f>P24/P$36</f>
        <v>0.84456426426445819</v>
      </c>
      <c r="AA24" s="9">
        <f>Q24/Q$36</f>
        <v>1.092325082273548</v>
      </c>
      <c r="AB24" s="9">
        <f>R24/R$36</f>
        <v>0.95088443454196137</v>
      </c>
      <c r="AC24" s="9">
        <f>S24/S$36</f>
        <v>0.87715986600862894</v>
      </c>
      <c r="AD24" s="9">
        <f>T24/T$36</f>
        <v>1.1592108534405208</v>
      </c>
      <c r="AE24" s="12">
        <f>U24/U$36</f>
        <v>1.2085665773158578</v>
      </c>
      <c r="AF24" s="24">
        <f t="shared" si="17"/>
        <v>959</v>
      </c>
      <c r="AG24" s="24">
        <f t="shared" si="18"/>
        <v>1127</v>
      </c>
      <c r="AU24" s="30" t="s">
        <v>66</v>
      </c>
      <c r="AV24" s="30" t="s">
        <v>67</v>
      </c>
      <c r="AW24" s="30">
        <v>409</v>
      </c>
      <c r="AX24" s="30">
        <v>550</v>
      </c>
      <c r="AY24" s="30">
        <v>393</v>
      </c>
      <c r="AZ24" s="30">
        <v>375</v>
      </c>
      <c r="BA24" s="30">
        <v>478</v>
      </c>
      <c r="BB24" s="30">
        <v>402</v>
      </c>
      <c r="BC24" s="30">
        <v>292</v>
      </c>
      <c r="BD24" s="30">
        <v>275</v>
      </c>
      <c r="BE24" s="30">
        <v>158</v>
      </c>
    </row>
    <row r="25" spans="1:57" x14ac:dyDescent="0.2">
      <c r="A25" s="30" t="s">
        <v>68</v>
      </c>
      <c r="B25" s="30" t="s">
        <v>69</v>
      </c>
      <c r="C25" s="30">
        <v>322</v>
      </c>
      <c r="D25" s="30">
        <v>359</v>
      </c>
      <c r="E25" s="30">
        <v>351</v>
      </c>
      <c r="F25" s="30">
        <v>337</v>
      </c>
      <c r="G25" s="30">
        <v>350</v>
      </c>
      <c r="H25" s="30">
        <v>300</v>
      </c>
      <c r="I25" s="30">
        <v>234</v>
      </c>
      <c r="J25" s="30">
        <v>159</v>
      </c>
      <c r="K25" s="30">
        <v>118</v>
      </c>
      <c r="L25" s="25">
        <f t="shared" si="6"/>
        <v>2530</v>
      </c>
      <c r="M25" s="4">
        <f t="shared" si="7"/>
        <v>0.12727272727272726</v>
      </c>
      <c r="N25" s="4">
        <f t="shared" si="8"/>
        <v>0.14189723320158104</v>
      </c>
      <c r="O25" s="4">
        <f t="shared" si="9"/>
        <v>0.13873517786561265</v>
      </c>
      <c r="P25" s="4">
        <f t="shared" si="10"/>
        <v>0.13320158102766799</v>
      </c>
      <c r="Q25" s="4">
        <f t="shared" si="11"/>
        <v>0.13833992094861661</v>
      </c>
      <c r="R25" s="4">
        <f t="shared" si="12"/>
        <v>0.11857707509881422</v>
      </c>
      <c r="S25" s="4">
        <f t="shared" si="13"/>
        <v>9.2490118577075092E-2</v>
      </c>
      <c r="T25" s="4">
        <f t="shared" si="14"/>
        <v>6.284584980237154E-2</v>
      </c>
      <c r="U25" s="4">
        <f t="shared" si="15"/>
        <v>4.6640316205533598E-2</v>
      </c>
      <c r="V25" s="11">
        <f t="shared" si="16"/>
        <v>1</v>
      </c>
      <c r="W25" s="9">
        <f>M25/M$36</f>
        <v>1.0689817443109144</v>
      </c>
      <c r="X25" s="9">
        <f>N25/N$36</f>
        <v>1.127672373744721</v>
      </c>
      <c r="Y25" s="9">
        <f>O25/O$36</f>
        <v>0.90500929764926874</v>
      </c>
      <c r="Z25" s="9">
        <f>P25/P$36</f>
        <v>0.99957596765673973</v>
      </c>
      <c r="AA25" s="9">
        <f>Q25/Q$36</f>
        <v>1.0533592793981936</v>
      </c>
      <c r="AB25" s="9">
        <f>R25/R$36</f>
        <v>0.93456047899646488</v>
      </c>
      <c r="AC25" s="9">
        <f>S25/S$36</f>
        <v>0.92575534897468159</v>
      </c>
      <c r="AD25" s="9">
        <f>T25/T$36</f>
        <v>0.88269637028033998</v>
      </c>
      <c r="AE25" s="12">
        <f>U25/U$36</f>
        <v>1.1887211002219935</v>
      </c>
      <c r="AF25" s="24">
        <f t="shared" si="17"/>
        <v>681</v>
      </c>
      <c r="AG25" s="24">
        <f t="shared" si="18"/>
        <v>811</v>
      </c>
      <c r="AU25" s="30" t="s">
        <v>68</v>
      </c>
      <c r="AV25" s="30" t="s">
        <v>69</v>
      </c>
      <c r="AW25" s="30">
        <v>322</v>
      </c>
      <c r="AX25" s="30">
        <v>359</v>
      </c>
      <c r="AY25" s="30">
        <v>351</v>
      </c>
      <c r="AZ25" s="30">
        <v>337</v>
      </c>
      <c r="BA25" s="30">
        <v>350</v>
      </c>
      <c r="BB25" s="30">
        <v>300</v>
      </c>
      <c r="BC25" s="30">
        <v>234</v>
      </c>
      <c r="BD25" s="30">
        <v>159</v>
      </c>
      <c r="BE25" s="30">
        <v>118</v>
      </c>
    </row>
    <row r="26" spans="1:57" x14ac:dyDescent="0.2">
      <c r="A26" s="30" t="s">
        <v>70</v>
      </c>
      <c r="B26" s="30" t="s">
        <v>21</v>
      </c>
      <c r="C26" s="30">
        <v>1209</v>
      </c>
      <c r="D26" s="30">
        <v>1161</v>
      </c>
      <c r="E26" s="30">
        <v>979</v>
      </c>
      <c r="F26" s="30">
        <v>1084</v>
      </c>
      <c r="G26" s="30">
        <v>1186</v>
      </c>
      <c r="H26" s="30">
        <v>1049</v>
      </c>
      <c r="I26" s="30">
        <v>549</v>
      </c>
      <c r="J26" s="30">
        <v>366</v>
      </c>
      <c r="K26" s="30">
        <v>122</v>
      </c>
      <c r="L26" s="25">
        <f t="shared" si="6"/>
        <v>7705</v>
      </c>
      <c r="M26" s="4">
        <f t="shared" si="7"/>
        <v>0.15691109669046074</v>
      </c>
      <c r="N26" s="4">
        <f t="shared" si="8"/>
        <v>0.15068137573004542</v>
      </c>
      <c r="O26" s="4">
        <f t="shared" si="9"/>
        <v>0.12706035042180402</v>
      </c>
      <c r="P26" s="4">
        <f t="shared" si="10"/>
        <v>0.14068786502271252</v>
      </c>
      <c r="Q26" s="4">
        <f t="shared" si="11"/>
        <v>0.15392602206359507</v>
      </c>
      <c r="R26" s="4">
        <f t="shared" si="12"/>
        <v>0.13614536015574302</v>
      </c>
      <c r="S26" s="4">
        <f t="shared" si="13"/>
        <v>7.1252433484750161E-2</v>
      </c>
      <c r="T26" s="4">
        <f t="shared" si="14"/>
        <v>4.7501622323166771E-2</v>
      </c>
      <c r="U26" s="4">
        <f t="shared" si="15"/>
        <v>1.5833874107722259E-2</v>
      </c>
      <c r="V26" s="11">
        <f t="shared" si="16"/>
        <v>1</v>
      </c>
      <c r="W26" s="9">
        <f>M26/M$36</f>
        <v>1.3179186259007001</v>
      </c>
      <c r="X26" s="9">
        <f>N26/N$36</f>
        <v>1.1974808867994704</v>
      </c>
      <c r="Y26" s="9">
        <f>O26/O$36</f>
        <v>0.82885105467406339</v>
      </c>
      <c r="Z26" s="9">
        <f>P26/P$36</f>
        <v>1.0557548021027472</v>
      </c>
      <c r="AA26" s="9">
        <f>Q26/Q$36</f>
        <v>1.1720362608979817</v>
      </c>
      <c r="AB26" s="9">
        <f>R26/R$36</f>
        <v>1.0730242156358416</v>
      </c>
      <c r="AC26" s="9">
        <f>S26/S$36</f>
        <v>0.71318236413548952</v>
      </c>
      <c r="AD26" s="9">
        <f>T26/T$36</f>
        <v>0.66718024720710567</v>
      </c>
      <c r="AE26" s="12">
        <f>U26/U$36</f>
        <v>0.40355773248113219</v>
      </c>
      <c r="AF26" s="24">
        <f t="shared" si="17"/>
        <v>2370</v>
      </c>
      <c r="AG26" s="24">
        <f t="shared" si="18"/>
        <v>2086</v>
      </c>
      <c r="AU26" s="30" t="s">
        <v>70</v>
      </c>
      <c r="AV26" s="30" t="s">
        <v>21</v>
      </c>
      <c r="AW26" s="30">
        <v>1209</v>
      </c>
      <c r="AX26" s="30">
        <v>1161</v>
      </c>
      <c r="AY26" s="30">
        <v>979</v>
      </c>
      <c r="AZ26" s="30">
        <v>1084</v>
      </c>
      <c r="BA26" s="30">
        <v>1186</v>
      </c>
      <c r="BB26" s="30">
        <v>1049</v>
      </c>
      <c r="BC26" s="30">
        <v>549</v>
      </c>
      <c r="BD26" s="30">
        <v>366</v>
      </c>
      <c r="BE26" s="30">
        <v>122</v>
      </c>
    </row>
    <row r="27" spans="1:57" x14ac:dyDescent="0.2">
      <c r="A27" s="30" t="s">
        <v>71</v>
      </c>
      <c r="B27" s="30" t="s">
        <v>16</v>
      </c>
      <c r="C27" s="30">
        <v>599</v>
      </c>
      <c r="D27" s="30">
        <v>625</v>
      </c>
      <c r="E27" s="30">
        <v>566</v>
      </c>
      <c r="F27" s="30">
        <v>588</v>
      </c>
      <c r="G27" s="30">
        <v>594</v>
      </c>
      <c r="H27" s="30">
        <v>528</v>
      </c>
      <c r="I27" s="30">
        <v>372</v>
      </c>
      <c r="J27" s="30">
        <v>233</v>
      </c>
      <c r="K27" s="30">
        <v>105</v>
      </c>
      <c r="L27" s="25">
        <f t="shared" si="6"/>
        <v>4210</v>
      </c>
      <c r="M27" s="4">
        <f t="shared" si="7"/>
        <v>0.14228028503562945</v>
      </c>
      <c r="N27" s="4">
        <f t="shared" si="8"/>
        <v>0.14845605700712589</v>
      </c>
      <c r="O27" s="4">
        <f t="shared" si="9"/>
        <v>0.13444180522565322</v>
      </c>
      <c r="P27" s="4">
        <f t="shared" si="10"/>
        <v>0.13966745843230405</v>
      </c>
      <c r="Q27" s="4">
        <f t="shared" si="11"/>
        <v>0.14109263657957244</v>
      </c>
      <c r="R27" s="4">
        <f t="shared" si="12"/>
        <v>0.12541567695961994</v>
      </c>
      <c r="S27" s="4">
        <f t="shared" si="13"/>
        <v>8.836104513064133E-2</v>
      </c>
      <c r="T27" s="4">
        <f t="shared" si="14"/>
        <v>5.5344418052256532E-2</v>
      </c>
      <c r="U27" s="4">
        <f t="shared" si="15"/>
        <v>2.4940617577197149E-2</v>
      </c>
      <c r="V27" s="11">
        <f t="shared" si="16"/>
        <v>1</v>
      </c>
      <c r="W27" s="9">
        <f>M27/M$36</f>
        <v>1.1950323571877528</v>
      </c>
      <c r="X27" s="9">
        <f>N27/N$36</f>
        <v>1.1797960427049536</v>
      </c>
      <c r="Y27" s="9">
        <f>O27/O$36</f>
        <v>0.87700239833783344</v>
      </c>
      <c r="Z27" s="9">
        <f>P27/P$36</f>
        <v>1.0480974312431701</v>
      </c>
      <c r="AA27" s="9">
        <f>Q27/Q$36</f>
        <v>1.0743192346557131</v>
      </c>
      <c r="AB27" s="9">
        <f>R27/R$36</f>
        <v>0.9884586462887075</v>
      </c>
      <c r="AC27" s="9">
        <f>S27/S$36</f>
        <v>0.88442648175996452</v>
      </c>
      <c r="AD27" s="9">
        <f>T27/T$36</f>
        <v>0.77733560901202237</v>
      </c>
      <c r="AE27" s="12">
        <f>U27/U$36</f>
        <v>0.63566117853772819</v>
      </c>
      <c r="AF27" s="24">
        <f t="shared" si="17"/>
        <v>1224</v>
      </c>
      <c r="AG27" s="24">
        <f t="shared" si="18"/>
        <v>1238</v>
      </c>
      <c r="AU27" s="30" t="s">
        <v>71</v>
      </c>
      <c r="AV27" s="30" t="s">
        <v>16</v>
      </c>
      <c r="AW27" s="30">
        <v>599</v>
      </c>
      <c r="AX27" s="30">
        <v>625</v>
      </c>
      <c r="AY27" s="30">
        <v>566</v>
      </c>
      <c r="AZ27" s="30">
        <v>588</v>
      </c>
      <c r="BA27" s="30">
        <v>594</v>
      </c>
      <c r="BB27" s="30">
        <v>528</v>
      </c>
      <c r="BC27" s="30">
        <v>372</v>
      </c>
      <c r="BD27" s="30">
        <v>233</v>
      </c>
      <c r="BE27" s="30">
        <v>105</v>
      </c>
    </row>
    <row r="28" spans="1:57" x14ac:dyDescent="0.2">
      <c r="A28" s="30" t="s">
        <v>72</v>
      </c>
      <c r="B28" s="30" t="s">
        <v>17</v>
      </c>
      <c r="C28" s="30">
        <v>638</v>
      </c>
      <c r="D28" s="30">
        <v>684</v>
      </c>
      <c r="E28" s="30">
        <v>648</v>
      </c>
      <c r="F28" s="30">
        <v>671</v>
      </c>
      <c r="G28" s="30">
        <v>678</v>
      </c>
      <c r="H28" s="30">
        <v>801</v>
      </c>
      <c r="I28" s="30">
        <v>706</v>
      </c>
      <c r="J28" s="30">
        <v>533</v>
      </c>
      <c r="K28" s="30">
        <v>246</v>
      </c>
      <c r="L28" s="25">
        <f t="shared" si="6"/>
        <v>5605</v>
      </c>
      <c r="M28" s="4">
        <f t="shared" si="7"/>
        <v>0.11382694023193578</v>
      </c>
      <c r="N28" s="4">
        <f t="shared" si="8"/>
        <v>0.12203389830508475</v>
      </c>
      <c r="O28" s="4">
        <f t="shared" si="9"/>
        <v>0.11561106155218555</v>
      </c>
      <c r="P28" s="4">
        <f t="shared" si="10"/>
        <v>0.11971454058876004</v>
      </c>
      <c r="Q28" s="4">
        <f t="shared" si="11"/>
        <v>0.12096342551293487</v>
      </c>
      <c r="R28" s="4">
        <f t="shared" si="12"/>
        <v>0.14290811775200712</v>
      </c>
      <c r="S28" s="4">
        <f t="shared" si="13"/>
        <v>0.12595896520963426</v>
      </c>
      <c r="T28" s="4">
        <f t="shared" si="14"/>
        <v>9.5093666369313115E-2</v>
      </c>
      <c r="U28" s="4">
        <f t="shared" si="15"/>
        <v>4.3889384478144514E-2</v>
      </c>
      <c r="V28" s="11">
        <f t="shared" si="16"/>
        <v>1</v>
      </c>
      <c r="W28" s="9">
        <f>M28/M$36</f>
        <v>0.95604866593271287</v>
      </c>
      <c r="X28" s="9">
        <f>N28/N$36</f>
        <v>0.96981634295518793</v>
      </c>
      <c r="Y28" s="9">
        <f>O28/O$36</f>
        <v>0.75416406441039729</v>
      </c>
      <c r="Z28" s="9">
        <f>P28/P$36</f>
        <v>0.89836604662174302</v>
      </c>
      <c r="AA28" s="9">
        <f>Q28/Q$36</f>
        <v>0.92104972923303041</v>
      </c>
      <c r="AB28" s="9">
        <f>R28/R$36</f>
        <v>1.1263246193878715</v>
      </c>
      <c r="AC28" s="9">
        <f>S28/S$36</f>
        <v>1.2607529062357306</v>
      </c>
      <c r="AD28" s="9">
        <f>T28/T$36</f>
        <v>1.3356305055115163</v>
      </c>
      <c r="AE28" s="12">
        <f>U28/U$36</f>
        <v>1.1186081409700241</v>
      </c>
      <c r="AF28" s="24">
        <f t="shared" si="17"/>
        <v>1322</v>
      </c>
      <c r="AG28" s="24">
        <f t="shared" si="18"/>
        <v>2286</v>
      </c>
      <c r="AU28" s="30" t="s">
        <v>72</v>
      </c>
      <c r="AV28" s="30" t="s">
        <v>17</v>
      </c>
      <c r="AW28" s="30">
        <v>638</v>
      </c>
      <c r="AX28" s="30">
        <v>684</v>
      </c>
      <c r="AY28" s="30">
        <v>648</v>
      </c>
      <c r="AZ28" s="30">
        <v>671</v>
      </c>
      <c r="BA28" s="30">
        <v>678</v>
      </c>
      <c r="BB28" s="30">
        <v>801</v>
      </c>
      <c r="BC28" s="30">
        <v>706</v>
      </c>
      <c r="BD28" s="30">
        <v>533</v>
      </c>
      <c r="BE28" s="30">
        <v>246</v>
      </c>
    </row>
    <row r="29" spans="1:57" x14ac:dyDescent="0.2">
      <c r="A29" s="30" t="s">
        <v>73</v>
      </c>
      <c r="B29" s="30" t="s">
        <v>18</v>
      </c>
      <c r="C29" s="30">
        <v>209</v>
      </c>
      <c r="D29" s="30">
        <v>268</v>
      </c>
      <c r="E29" s="30">
        <v>231</v>
      </c>
      <c r="F29" s="30">
        <v>184</v>
      </c>
      <c r="G29" s="30">
        <v>258</v>
      </c>
      <c r="H29" s="30">
        <v>235</v>
      </c>
      <c r="I29" s="30">
        <v>170</v>
      </c>
      <c r="J29" s="30">
        <v>148</v>
      </c>
      <c r="K29" s="30">
        <v>56</v>
      </c>
      <c r="L29" s="25">
        <f t="shared" si="6"/>
        <v>1759</v>
      </c>
      <c r="M29" s="4">
        <f t="shared" si="7"/>
        <v>0.11881750994883457</v>
      </c>
      <c r="N29" s="4">
        <f t="shared" si="8"/>
        <v>0.15235929505400797</v>
      </c>
      <c r="O29" s="4">
        <f t="shared" si="9"/>
        <v>0.13132461625923819</v>
      </c>
      <c r="P29" s="4">
        <f t="shared" si="10"/>
        <v>0.1046048891415577</v>
      </c>
      <c r="Q29" s="4">
        <f t="shared" si="11"/>
        <v>0.14667424673109722</v>
      </c>
      <c r="R29" s="4">
        <f t="shared" si="12"/>
        <v>0.13359863558840251</v>
      </c>
      <c r="S29" s="4">
        <f t="shared" si="13"/>
        <v>9.6645821489482656E-2</v>
      </c>
      <c r="T29" s="4">
        <f t="shared" si="14"/>
        <v>8.4138715179079018E-2</v>
      </c>
      <c r="U29" s="4">
        <f t="shared" si="15"/>
        <v>3.1836270608300174E-2</v>
      </c>
      <c r="V29" s="11">
        <f t="shared" si="16"/>
        <v>1</v>
      </c>
      <c r="W29" s="9">
        <f>M29/M$36</f>
        <v>0.99796517102687909</v>
      </c>
      <c r="X29" s="9">
        <f>N29/N$36</f>
        <v>1.2108154897674999</v>
      </c>
      <c r="Y29" s="9">
        <f>O29/O$36</f>
        <v>0.85666808197671573</v>
      </c>
      <c r="Z29" s="9">
        <f>P29/P$36</f>
        <v>0.78497967125164769</v>
      </c>
      <c r="AA29" s="9">
        <f>Q29/Q$36</f>
        <v>1.1168191927789766</v>
      </c>
      <c r="AB29" s="9">
        <f>R29/R$36</f>
        <v>1.0529523077266407</v>
      </c>
      <c r="AC29" s="9">
        <f>S29/S$36</f>
        <v>0.96735075677713778</v>
      </c>
      <c r="AD29" s="9">
        <f>T29/T$36</f>
        <v>1.1817636124290549</v>
      </c>
      <c r="AE29" s="12">
        <f>U29/U$36</f>
        <v>0.81141059288045048</v>
      </c>
      <c r="AF29" s="24">
        <f t="shared" si="17"/>
        <v>477</v>
      </c>
      <c r="AG29" s="24">
        <f t="shared" si="18"/>
        <v>609</v>
      </c>
      <c r="AU29" s="30" t="s">
        <v>73</v>
      </c>
      <c r="AV29" s="30" t="s">
        <v>18</v>
      </c>
      <c r="AW29" s="30">
        <v>209</v>
      </c>
      <c r="AX29" s="30">
        <v>268</v>
      </c>
      <c r="AY29" s="30">
        <v>231</v>
      </c>
      <c r="AZ29" s="30">
        <v>184</v>
      </c>
      <c r="BA29" s="30">
        <v>258</v>
      </c>
      <c r="BB29" s="30">
        <v>235</v>
      </c>
      <c r="BC29" s="30">
        <v>170</v>
      </c>
      <c r="BD29" s="30">
        <v>148</v>
      </c>
      <c r="BE29" s="30">
        <v>56</v>
      </c>
    </row>
    <row r="30" spans="1:57" x14ac:dyDescent="0.2">
      <c r="A30" s="30" t="s">
        <v>74</v>
      </c>
      <c r="B30" s="30" t="s">
        <v>75</v>
      </c>
      <c r="C30" s="30">
        <v>143</v>
      </c>
      <c r="D30" s="30">
        <v>145</v>
      </c>
      <c r="E30" s="30">
        <v>121</v>
      </c>
      <c r="F30" s="30">
        <v>144</v>
      </c>
      <c r="G30" s="30">
        <v>145</v>
      </c>
      <c r="H30" s="30">
        <v>140</v>
      </c>
      <c r="I30" s="30">
        <v>105</v>
      </c>
      <c r="J30" s="30">
        <v>43</v>
      </c>
      <c r="K30" s="30">
        <v>31</v>
      </c>
      <c r="L30" s="25">
        <f t="shared" si="6"/>
        <v>1017</v>
      </c>
      <c r="M30" s="4">
        <f t="shared" si="7"/>
        <v>0.14060963618485742</v>
      </c>
      <c r="N30" s="4">
        <f t="shared" si="8"/>
        <v>0.14257620452310718</v>
      </c>
      <c r="O30" s="4">
        <f t="shared" si="9"/>
        <v>0.11897738446411013</v>
      </c>
      <c r="P30" s="4">
        <f t="shared" si="10"/>
        <v>0.1415929203539823</v>
      </c>
      <c r="Q30" s="4">
        <f t="shared" si="11"/>
        <v>0.14257620452310718</v>
      </c>
      <c r="R30" s="4">
        <f t="shared" si="12"/>
        <v>0.1376597836774828</v>
      </c>
      <c r="S30" s="4">
        <f t="shared" si="13"/>
        <v>0.10324483775811209</v>
      </c>
      <c r="T30" s="4">
        <f t="shared" si="14"/>
        <v>4.2281219272369712E-2</v>
      </c>
      <c r="U30" s="4">
        <f t="shared" si="15"/>
        <v>3.0481809242871191E-2</v>
      </c>
      <c r="V30" s="11">
        <f t="shared" si="16"/>
        <v>1</v>
      </c>
      <c r="W30" s="9">
        <f>M30/M$36</f>
        <v>1.1810003397956654</v>
      </c>
      <c r="X30" s="9">
        <f>N30/N$36</f>
        <v>1.1330682309053908</v>
      </c>
      <c r="Y30" s="9">
        <f>O30/O$36</f>
        <v>0.77612355284765999</v>
      </c>
      <c r="Z30" s="9">
        <f>P30/P$36</f>
        <v>1.0625465500051159</v>
      </c>
      <c r="AA30" s="9">
        <f>Q30/Q$36</f>
        <v>1.0856155405175654</v>
      </c>
      <c r="AB30" s="9">
        <f>R30/R$36</f>
        <v>1.0849600841053684</v>
      </c>
      <c r="AC30" s="9">
        <f>S30/S$36</f>
        <v>1.0334018625886603</v>
      </c>
      <c r="AD30" s="9">
        <f>T30/T$36</f>
        <v>0.59385749258083143</v>
      </c>
      <c r="AE30" s="12">
        <f>U30/U$36</f>
        <v>0.77688945461402725</v>
      </c>
      <c r="AF30" s="24">
        <f t="shared" si="17"/>
        <v>288</v>
      </c>
      <c r="AG30" s="24">
        <f t="shared" si="18"/>
        <v>319</v>
      </c>
      <c r="AU30" s="30" t="s">
        <v>74</v>
      </c>
      <c r="AV30" s="30" t="s">
        <v>75</v>
      </c>
      <c r="AW30" s="30">
        <v>143</v>
      </c>
      <c r="AX30" s="30">
        <v>145</v>
      </c>
      <c r="AY30" s="30">
        <v>121</v>
      </c>
      <c r="AZ30" s="30">
        <v>144</v>
      </c>
      <c r="BA30" s="30">
        <v>145</v>
      </c>
      <c r="BB30" s="30">
        <v>140</v>
      </c>
      <c r="BC30" s="30">
        <v>105</v>
      </c>
      <c r="BD30" s="30">
        <v>43</v>
      </c>
      <c r="BE30" s="30">
        <v>31</v>
      </c>
    </row>
    <row r="31" spans="1:57" x14ac:dyDescent="0.2">
      <c r="A31" s="30" t="s">
        <v>76</v>
      </c>
      <c r="B31" s="30" t="s">
        <v>20</v>
      </c>
      <c r="C31" s="30">
        <v>532</v>
      </c>
      <c r="D31" s="30">
        <v>547</v>
      </c>
      <c r="E31" s="30">
        <v>636</v>
      </c>
      <c r="F31" s="30">
        <v>579</v>
      </c>
      <c r="G31" s="30">
        <v>573</v>
      </c>
      <c r="H31" s="30">
        <v>564</v>
      </c>
      <c r="I31" s="30">
        <v>420</v>
      </c>
      <c r="J31" s="30">
        <v>325</v>
      </c>
      <c r="K31" s="30">
        <v>181</v>
      </c>
      <c r="L31" s="25">
        <f t="shared" si="6"/>
        <v>4357</v>
      </c>
      <c r="M31" s="4">
        <f t="shared" si="7"/>
        <v>0.12210236401193482</v>
      </c>
      <c r="N31" s="4">
        <f t="shared" si="8"/>
        <v>0.12554509983933901</v>
      </c>
      <c r="O31" s="4">
        <f t="shared" si="9"/>
        <v>0.14597199908193711</v>
      </c>
      <c r="P31" s="4">
        <f t="shared" si="10"/>
        <v>0.13288960293780125</v>
      </c>
      <c r="Q31" s="4">
        <f t="shared" si="11"/>
        <v>0.13151250860683958</v>
      </c>
      <c r="R31" s="4">
        <f t="shared" si="12"/>
        <v>0.12944686711039707</v>
      </c>
      <c r="S31" s="4">
        <f t="shared" si="13"/>
        <v>9.6396603167316963E-2</v>
      </c>
      <c r="T31" s="4">
        <f t="shared" si="14"/>
        <v>7.4592609593757173E-2</v>
      </c>
      <c r="U31" s="4">
        <f t="shared" si="15"/>
        <v>4.1542345650677069E-2</v>
      </c>
      <c r="V31" s="11">
        <f t="shared" si="16"/>
        <v>1</v>
      </c>
      <c r="W31" s="9">
        <f>M31/M$36</f>
        <v>1.0255551276611481</v>
      </c>
      <c r="X31" s="9">
        <f>N31/N$36</f>
        <v>0.99772023423969036</v>
      </c>
      <c r="Y31" s="9">
        <f>O31/O$36</f>
        <v>0.95221715499993487</v>
      </c>
      <c r="Z31" s="9">
        <f>P31/P$36</f>
        <v>0.99723481075259257</v>
      </c>
      <c r="AA31" s="9">
        <f>Q31/Q$36</f>
        <v>1.0013734310966047</v>
      </c>
      <c r="AB31" s="9">
        <f>R31/R$36</f>
        <v>1.0202303103738319</v>
      </c>
      <c r="AC31" s="9">
        <f>S31/S$36</f>
        <v>0.96485627197857926</v>
      </c>
      <c r="AD31" s="9">
        <f>T31/T$36</f>
        <v>1.0476845479088945</v>
      </c>
      <c r="AE31" s="12">
        <f>U31/U$36</f>
        <v>1.0587891945255783</v>
      </c>
      <c r="AF31" s="24">
        <f t="shared" si="17"/>
        <v>1079</v>
      </c>
      <c r="AG31" s="24">
        <f t="shared" si="18"/>
        <v>1490</v>
      </c>
      <c r="AU31" s="30" t="s">
        <v>76</v>
      </c>
      <c r="AV31" s="30" t="s">
        <v>20</v>
      </c>
      <c r="AW31" s="30">
        <v>532</v>
      </c>
      <c r="AX31" s="30">
        <v>547</v>
      </c>
      <c r="AY31" s="30">
        <v>636</v>
      </c>
      <c r="AZ31" s="30">
        <v>579</v>
      </c>
      <c r="BA31" s="30">
        <v>573</v>
      </c>
      <c r="BB31" s="30">
        <v>564</v>
      </c>
      <c r="BC31" s="30">
        <v>420</v>
      </c>
      <c r="BD31" s="30">
        <v>325</v>
      </c>
      <c r="BE31" s="30">
        <v>181</v>
      </c>
    </row>
    <row r="32" spans="1:57" x14ac:dyDescent="0.2">
      <c r="A32" s="30" t="s">
        <v>77</v>
      </c>
      <c r="B32" s="30" t="s">
        <v>19</v>
      </c>
      <c r="C32" s="30">
        <v>168</v>
      </c>
      <c r="D32" s="30">
        <v>230</v>
      </c>
      <c r="E32" s="30">
        <v>158</v>
      </c>
      <c r="F32" s="30">
        <v>170</v>
      </c>
      <c r="G32" s="30">
        <v>198</v>
      </c>
      <c r="H32" s="30">
        <v>167</v>
      </c>
      <c r="I32" s="30">
        <v>104</v>
      </c>
      <c r="J32" s="30">
        <v>104</v>
      </c>
      <c r="K32" s="30">
        <v>28</v>
      </c>
      <c r="L32" s="25">
        <f t="shared" si="6"/>
        <v>1327</v>
      </c>
      <c r="M32" s="4">
        <f t="shared" si="7"/>
        <v>0.12660135644310475</v>
      </c>
      <c r="N32" s="4">
        <f t="shared" si="8"/>
        <v>0.17332328560663149</v>
      </c>
      <c r="O32" s="4">
        <f t="shared" si="9"/>
        <v>0.11906556141672947</v>
      </c>
      <c r="P32" s="4">
        <f t="shared" si="10"/>
        <v>0.12810851544837981</v>
      </c>
      <c r="Q32" s="4">
        <f t="shared" si="11"/>
        <v>0.1492087415222306</v>
      </c>
      <c r="R32" s="4">
        <f t="shared" si="12"/>
        <v>0.12584777694046723</v>
      </c>
      <c r="S32" s="4">
        <f t="shared" si="13"/>
        <v>7.8372268274302936E-2</v>
      </c>
      <c r="T32" s="4">
        <f t="shared" si="14"/>
        <v>7.8372268274302936E-2</v>
      </c>
      <c r="U32" s="4">
        <f t="shared" si="15"/>
        <v>2.110022607385079E-2</v>
      </c>
      <c r="V32" s="11">
        <f t="shared" si="16"/>
        <v>1</v>
      </c>
      <c r="W32" s="9">
        <f>M32/M$36</f>
        <v>1.0633428051924696</v>
      </c>
      <c r="X32" s="9">
        <f>N32/N$36</f>
        <v>1.3774185478838963</v>
      </c>
      <c r="Y32" s="9">
        <f>O32/O$36</f>
        <v>0.7766987563626343</v>
      </c>
      <c r="Z32" s="9">
        <f>P32/P$36</f>
        <v>0.96135640663141864</v>
      </c>
      <c r="AA32" s="9">
        <f>Q32/Q$36</f>
        <v>1.1361175528511813</v>
      </c>
      <c r="AB32" s="9">
        <f>R32/R$36</f>
        <v>0.99186422502084004</v>
      </c>
      <c r="AC32" s="9">
        <f>S32/S$36</f>
        <v>0.78444646501078275</v>
      </c>
      <c r="AD32" s="9">
        <f>T32/T$36</f>
        <v>1.1007714424088149</v>
      </c>
      <c r="AE32" s="12">
        <f>U32/U$36</f>
        <v>0.53778117290004224</v>
      </c>
      <c r="AF32" s="24">
        <f t="shared" si="17"/>
        <v>398</v>
      </c>
      <c r="AG32" s="24">
        <f t="shared" si="18"/>
        <v>403</v>
      </c>
      <c r="AU32" s="30" t="s">
        <v>77</v>
      </c>
      <c r="AV32" s="30" t="s">
        <v>19</v>
      </c>
      <c r="AW32" s="30">
        <v>168</v>
      </c>
      <c r="AX32" s="30">
        <v>230</v>
      </c>
      <c r="AY32" s="30">
        <v>158</v>
      </c>
      <c r="AZ32" s="30">
        <v>170</v>
      </c>
      <c r="BA32" s="30">
        <v>198</v>
      </c>
      <c r="BB32" s="30">
        <v>167</v>
      </c>
      <c r="BC32" s="30">
        <v>104</v>
      </c>
      <c r="BD32" s="30">
        <v>104</v>
      </c>
      <c r="BE32" s="30">
        <v>28</v>
      </c>
    </row>
    <row r="33" spans="1:58" x14ac:dyDescent="0.2">
      <c r="A33" s="32" t="s">
        <v>30</v>
      </c>
      <c r="B33" s="33"/>
      <c r="C33" s="30">
        <v>17</v>
      </c>
      <c r="D33" s="30">
        <v>9</v>
      </c>
      <c r="E33" s="30">
        <v>19</v>
      </c>
      <c r="F33" s="30">
        <v>38</v>
      </c>
      <c r="G33" s="30">
        <v>23</v>
      </c>
      <c r="H33" s="30">
        <v>27</v>
      </c>
      <c r="I33" s="30">
        <v>13</v>
      </c>
      <c r="J33" s="30">
        <v>4</v>
      </c>
      <c r="K33" s="30">
        <v>1</v>
      </c>
      <c r="L33" s="25">
        <f t="shared" si="6"/>
        <v>151</v>
      </c>
      <c r="M33" s="4">
        <f t="shared" si="7"/>
        <v>0.11258278145695365</v>
      </c>
      <c r="N33" s="4">
        <f t="shared" si="8"/>
        <v>5.9602649006622516E-2</v>
      </c>
      <c r="O33" s="4">
        <f t="shared" si="9"/>
        <v>0.12582781456953643</v>
      </c>
      <c r="P33" s="4">
        <f t="shared" si="10"/>
        <v>0.25165562913907286</v>
      </c>
      <c r="Q33" s="4">
        <f t="shared" si="11"/>
        <v>0.15231788079470199</v>
      </c>
      <c r="R33" s="4">
        <f t="shared" si="12"/>
        <v>0.17880794701986755</v>
      </c>
      <c r="S33" s="4">
        <f t="shared" si="13"/>
        <v>8.6092715231788075E-2</v>
      </c>
      <c r="T33" s="4">
        <f t="shared" si="14"/>
        <v>2.6490066225165563E-2</v>
      </c>
      <c r="U33" s="4">
        <f t="shared" si="15"/>
        <v>6.6225165562913907E-3</v>
      </c>
      <c r="V33" s="11">
        <f t="shared" si="16"/>
        <v>1</v>
      </c>
      <c r="W33" s="9">
        <f>M33/M$36</f>
        <v>0.94559879936679758</v>
      </c>
      <c r="X33" s="9">
        <f>N33/N$36</f>
        <v>0.47366857809897422</v>
      </c>
      <c r="Y33" s="9">
        <f>O33/O$36</f>
        <v>0.82081087032320799</v>
      </c>
      <c r="Z33" s="9">
        <f>P33/P$36</f>
        <v>1.8884829825008147</v>
      </c>
      <c r="AA33" s="9">
        <f>Q33/Q$36</f>
        <v>1.1597914185086262</v>
      </c>
      <c r="AB33" s="9">
        <f>R33/R$36</f>
        <v>1.409267689188709</v>
      </c>
      <c r="AC33" s="9">
        <f>S33/S$36</f>
        <v>0.86172223432889794</v>
      </c>
      <c r="AD33" s="9">
        <f>T33/T$36</f>
        <v>0.3720641120928419</v>
      </c>
      <c r="AE33" s="12">
        <f>U33/U$36</f>
        <v>0.16878798875079379</v>
      </c>
      <c r="AF33" s="24">
        <f t="shared" si="17"/>
        <v>26</v>
      </c>
      <c r="AG33" s="24">
        <f t="shared" si="18"/>
        <v>45</v>
      </c>
      <c r="AU33" s="30"/>
      <c r="AW33" s="30">
        <v>17</v>
      </c>
      <c r="AX33" s="30">
        <v>9</v>
      </c>
      <c r="AY33" s="30">
        <v>19</v>
      </c>
      <c r="AZ33" s="30">
        <v>38</v>
      </c>
      <c r="BA33" s="30">
        <v>23</v>
      </c>
      <c r="BB33" s="30">
        <v>27</v>
      </c>
      <c r="BC33" s="30">
        <v>13</v>
      </c>
      <c r="BD33" s="30">
        <v>4</v>
      </c>
      <c r="BE33" s="30">
        <v>1</v>
      </c>
    </row>
    <row r="34" spans="1:58" x14ac:dyDescent="0.2">
      <c r="A34" s="32" t="s">
        <v>31</v>
      </c>
      <c r="B34" s="33"/>
      <c r="C34" s="30">
        <v>2</v>
      </c>
      <c r="D34" s="30">
        <v>1</v>
      </c>
      <c r="E34" s="30">
        <v>0</v>
      </c>
      <c r="F34" s="30">
        <v>4</v>
      </c>
      <c r="G34" s="30">
        <v>3</v>
      </c>
      <c r="H34" s="30">
        <v>1</v>
      </c>
      <c r="I34" s="30">
        <v>1</v>
      </c>
      <c r="J34" s="30">
        <v>0</v>
      </c>
      <c r="K34" s="30">
        <v>0</v>
      </c>
      <c r="L34" s="25">
        <f t="shared" si="6"/>
        <v>12</v>
      </c>
      <c r="M34" s="4">
        <f t="shared" si="7"/>
        <v>0.16666666666666666</v>
      </c>
      <c r="N34" s="4">
        <f t="shared" si="8"/>
        <v>8.3333333333333329E-2</v>
      </c>
      <c r="O34" s="4">
        <f t="shared" si="9"/>
        <v>0</v>
      </c>
      <c r="P34" s="4">
        <f t="shared" si="10"/>
        <v>0.33333333333333331</v>
      </c>
      <c r="Q34" s="4">
        <f t="shared" si="11"/>
        <v>0.25</v>
      </c>
      <c r="R34" s="4">
        <f t="shared" si="12"/>
        <v>8.3333333333333329E-2</v>
      </c>
      <c r="S34" s="4">
        <f t="shared" si="13"/>
        <v>8.3333333333333329E-2</v>
      </c>
      <c r="T34" s="4">
        <f t="shared" si="14"/>
        <v>0</v>
      </c>
      <c r="U34" s="4">
        <f t="shared" si="15"/>
        <v>0</v>
      </c>
      <c r="V34" s="11">
        <f t="shared" si="16"/>
        <v>1</v>
      </c>
      <c r="W34" s="9">
        <f>M34/M$36</f>
        <v>1.3998570461214355</v>
      </c>
      <c r="X34" s="9">
        <f>N34/N$36</f>
        <v>0.66225884530504731</v>
      </c>
      <c r="Y34" s="9">
        <f>O34/O$36</f>
        <v>0</v>
      </c>
      <c r="Z34" s="9">
        <f>P34/P$36</f>
        <v>2.5014116698037103</v>
      </c>
      <c r="AA34" s="9">
        <f>Q34/Q$36</f>
        <v>1.9035706977695928</v>
      </c>
      <c r="AB34" s="9">
        <f>R34/R$36</f>
        <v>0.65678833662807112</v>
      </c>
      <c r="AC34" s="9">
        <f>S34/S$36</f>
        <v>0.83410293194656149</v>
      </c>
      <c r="AD34" s="9">
        <f>T34/T$36</f>
        <v>0</v>
      </c>
      <c r="AE34" s="12">
        <f>U34/U$36</f>
        <v>0</v>
      </c>
      <c r="AF34" s="24">
        <f t="shared" si="17"/>
        <v>3</v>
      </c>
      <c r="AG34" s="24">
        <f t="shared" si="18"/>
        <v>2</v>
      </c>
      <c r="AU34" s="30"/>
      <c r="AW34" s="30">
        <v>2</v>
      </c>
      <c r="AX34" s="30">
        <v>1</v>
      </c>
      <c r="AY34" s="30">
        <v>0</v>
      </c>
      <c r="AZ34" s="30">
        <v>4</v>
      </c>
      <c r="BA34" s="30">
        <v>3</v>
      </c>
      <c r="BB34" s="30">
        <v>1</v>
      </c>
      <c r="BC34" s="30">
        <v>1</v>
      </c>
      <c r="BD34" s="30">
        <v>0</v>
      </c>
      <c r="BE34" s="30">
        <v>0</v>
      </c>
    </row>
    <row r="35" spans="1:58" x14ac:dyDescent="0.2">
      <c r="A35" s="32" t="s">
        <v>32</v>
      </c>
      <c r="B35" s="33"/>
      <c r="C35" s="30">
        <v>0</v>
      </c>
      <c r="D35" s="30">
        <v>2</v>
      </c>
      <c r="E35" s="30">
        <v>0</v>
      </c>
      <c r="F35" s="30">
        <v>3</v>
      </c>
      <c r="G35" s="30">
        <v>0</v>
      </c>
      <c r="H35" s="30">
        <v>1</v>
      </c>
      <c r="I35" s="30">
        <v>2</v>
      </c>
      <c r="J35" s="30">
        <v>0</v>
      </c>
      <c r="K35" s="30">
        <v>0</v>
      </c>
      <c r="L35" s="25">
        <f t="shared" si="6"/>
        <v>8</v>
      </c>
      <c r="M35" s="4">
        <f t="shared" si="7"/>
        <v>0</v>
      </c>
      <c r="N35" s="4">
        <f t="shared" si="8"/>
        <v>0.25</v>
      </c>
      <c r="O35" s="4">
        <f t="shared" si="9"/>
        <v>0</v>
      </c>
      <c r="P35" s="4">
        <f t="shared" si="10"/>
        <v>0.375</v>
      </c>
      <c r="Q35" s="4">
        <f t="shared" si="11"/>
        <v>0</v>
      </c>
      <c r="R35" s="4">
        <f t="shared" si="12"/>
        <v>0.125</v>
      </c>
      <c r="S35" s="4">
        <f t="shared" si="13"/>
        <v>0.25</v>
      </c>
      <c r="T35" s="4">
        <f t="shared" si="14"/>
        <v>0</v>
      </c>
      <c r="U35" s="4">
        <f t="shared" si="15"/>
        <v>0</v>
      </c>
      <c r="V35" s="11">
        <f t="shared" si="16"/>
        <v>1</v>
      </c>
      <c r="W35" s="9">
        <f>M35/M$36</f>
        <v>0</v>
      </c>
      <c r="X35" s="9">
        <f>N35/N$36</f>
        <v>1.9867765359151419</v>
      </c>
      <c r="Y35" s="9">
        <f>O35/O$36</f>
        <v>0</v>
      </c>
      <c r="Z35" s="9">
        <f>P35/P$36</f>
        <v>2.8140881285291743</v>
      </c>
      <c r="AA35" s="9">
        <f>Q35/Q$36</f>
        <v>0</v>
      </c>
      <c r="AB35" s="9">
        <f>R35/R$36</f>
        <v>0.9851825049421068</v>
      </c>
      <c r="AC35" s="9">
        <f>S35/S$36</f>
        <v>2.5023087958396846</v>
      </c>
      <c r="AD35" s="9">
        <f>T35/T$36</f>
        <v>0</v>
      </c>
      <c r="AE35" s="12">
        <f>U35/U$36</f>
        <v>0</v>
      </c>
      <c r="AF35" s="24">
        <f t="shared" si="17"/>
        <v>2</v>
      </c>
      <c r="AG35" s="24">
        <f t="shared" si="18"/>
        <v>3</v>
      </c>
      <c r="AU35" s="30"/>
      <c r="AW35" s="30">
        <v>0</v>
      </c>
      <c r="AX35" s="30">
        <v>2</v>
      </c>
      <c r="AY35" s="30">
        <v>0</v>
      </c>
      <c r="AZ35" s="30">
        <v>3</v>
      </c>
      <c r="BA35" s="30">
        <v>0</v>
      </c>
      <c r="BB35" s="30">
        <v>1</v>
      </c>
      <c r="BC35" s="30">
        <v>2</v>
      </c>
      <c r="BD35" s="30">
        <v>0</v>
      </c>
      <c r="BE35" s="30">
        <v>0</v>
      </c>
    </row>
    <row r="36" spans="1:58" ht="13.5" thickBot="1" x14ac:dyDescent="0.25">
      <c r="B36" s="2" t="s">
        <v>26</v>
      </c>
      <c r="C36" s="2">
        <f>SUM(C5:C35)</f>
        <v>13291</v>
      </c>
      <c r="D36" s="2">
        <f>SUM(D5:D35)</f>
        <v>14047</v>
      </c>
      <c r="E36" s="2">
        <f>SUM(E5:E35)</f>
        <v>17113</v>
      </c>
      <c r="F36" s="2">
        <f>SUM(F5:F35)</f>
        <v>14876</v>
      </c>
      <c r="G36" s="2">
        <f>SUM(G5:G35)</f>
        <v>14661</v>
      </c>
      <c r="H36" s="2">
        <f>SUM(H5:H35)</f>
        <v>14164</v>
      </c>
      <c r="I36" s="2">
        <f>SUM(I5:I35)</f>
        <v>11153</v>
      </c>
      <c r="J36" s="2">
        <f>SUM(J5:J35)</f>
        <v>7948</v>
      </c>
      <c r="K36" s="2">
        <f>SUM(K5:K35)</f>
        <v>4380</v>
      </c>
      <c r="L36" s="2">
        <f>SUM(L5:L35)</f>
        <v>111633</v>
      </c>
      <c r="M36" s="5">
        <f>C36/$L36</f>
        <v>0.11905977623104279</v>
      </c>
      <c r="N36" s="5">
        <f t="shared" si="5"/>
        <v>0.12583196724982756</v>
      </c>
      <c r="O36" s="5">
        <f t="shared" si="5"/>
        <v>0.15329696415934357</v>
      </c>
      <c r="P36" s="5">
        <f t="shared" si="5"/>
        <v>0.13325808676645795</v>
      </c>
      <c r="Q36" s="5">
        <f t="shared" si="5"/>
        <v>0.13133213297143317</v>
      </c>
      <c r="R36" s="5">
        <f t="shared" si="5"/>
        <v>0.12688004443130615</v>
      </c>
      <c r="S36" s="5">
        <f t="shared" si="5"/>
        <v>9.9907733376331367E-2</v>
      </c>
      <c r="T36" s="5">
        <f t="shared" si="5"/>
        <v>7.1197584943520284E-2</v>
      </c>
      <c r="U36" s="5">
        <f t="shared" si="5"/>
        <v>3.923570987073715E-2</v>
      </c>
      <c r="V36" s="5">
        <f t="shared" si="5"/>
        <v>1</v>
      </c>
      <c r="W36" s="10">
        <f t="shared" ref="W36:AE36" si="19">M36/M$36</f>
        <v>1</v>
      </c>
      <c r="X36" s="10">
        <f t="shared" si="19"/>
        <v>1</v>
      </c>
      <c r="Y36" s="10">
        <f t="shared" si="19"/>
        <v>1</v>
      </c>
      <c r="Z36" s="10">
        <f t="shared" si="19"/>
        <v>1</v>
      </c>
      <c r="AA36" s="10">
        <f t="shared" si="19"/>
        <v>1</v>
      </c>
      <c r="AB36" s="10">
        <f t="shared" si="19"/>
        <v>1</v>
      </c>
      <c r="AC36" s="10">
        <f t="shared" si="19"/>
        <v>1</v>
      </c>
      <c r="AD36" s="10">
        <f t="shared" si="19"/>
        <v>1</v>
      </c>
      <c r="AE36" s="22">
        <f t="shared" si="19"/>
        <v>1</v>
      </c>
      <c r="AF36" s="24">
        <f t="shared" si="17"/>
        <v>27338</v>
      </c>
      <c r="AG36" s="24">
        <f t="shared" si="18"/>
        <v>37645</v>
      </c>
      <c r="BF36">
        <f>SUM(AW5:BE35)</f>
        <v>111633</v>
      </c>
    </row>
    <row r="37" spans="1:58" ht="13.5" thickTop="1" x14ac:dyDescent="0.2">
      <c r="B37" s="23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4"/>
      <c r="O37" s="4"/>
      <c r="P37" s="4"/>
      <c r="Q37" s="4"/>
      <c r="R37" s="4"/>
      <c r="S37" s="4"/>
      <c r="T37" s="4"/>
      <c r="U37" s="4"/>
      <c r="V37" s="4">
        <f>L2/$L2</f>
        <v>1</v>
      </c>
      <c r="W37" s="9"/>
      <c r="X37" s="9"/>
      <c r="Y37" s="9"/>
      <c r="Z37" s="9"/>
      <c r="AA37" s="9"/>
      <c r="AB37" s="9"/>
      <c r="AC37" s="9"/>
      <c r="AD37" s="9"/>
      <c r="AE37" s="9"/>
      <c r="AF37" s="24"/>
      <c r="AG37" s="24"/>
    </row>
    <row r="38" spans="1:58" ht="15" x14ac:dyDescent="0.2">
      <c r="B38" s="23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7"/>
      <c r="N38" s="4"/>
      <c r="O38" s="4"/>
      <c r="P38" s="4"/>
      <c r="Q38" s="4"/>
      <c r="R38" s="4"/>
      <c r="S38" s="4"/>
      <c r="T38" s="4"/>
      <c r="U38" s="4"/>
      <c r="V38" s="4"/>
      <c r="W38" s="9"/>
      <c r="X38" s="9"/>
      <c r="Y38" s="9"/>
      <c r="Z38" s="9"/>
      <c r="AA38" s="9"/>
      <c r="AB38" s="9"/>
      <c r="AC38" s="9"/>
      <c r="AD38" s="9"/>
      <c r="AE38" s="9"/>
      <c r="AF38" s="24"/>
      <c r="AG38" s="24"/>
      <c r="AX38" s="6"/>
    </row>
    <row r="46" spans="1:58" x14ac:dyDescent="0.2">
      <c r="AK46" t="s">
        <v>27</v>
      </c>
    </row>
  </sheetData>
  <mergeCells count="3">
    <mergeCell ref="A33:B33"/>
    <mergeCell ref="A34:B34"/>
    <mergeCell ref="A35:B35"/>
  </mergeCells>
  <phoneticPr fontId="2" type="noConversion"/>
  <printOptions gridLines="1"/>
  <pageMargins left="0.35" right="0.38" top="1" bottom="1" header="0.5" footer="0.5"/>
  <pageSetup paperSize="9" orientation="landscape" verticalDpi="300" r:id="rId1"/>
  <headerFooter alignWithMargins="0">
    <oddHeader>&amp;A</oddHeader>
    <oddFooter>Side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F49FFD4759140449DD47A8A8736ABA7" ma:contentTypeVersion="0" ma:contentTypeDescription="Opprett et nytt dokument." ma:contentTypeScope="" ma:versionID="b167f841c0a98545c6f0afb56f1fcdf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eb6cd67344829d3a956a36ab89737e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61ED9-1D14-4C98-857D-AC2EF70338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BBC8970-354D-43F1-B7E1-5FB605066A3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0F289B1-FEC7-49BC-BB50-3996EC5FD3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2</vt:i4>
      </vt:variant>
    </vt:vector>
  </HeadingPairs>
  <TitlesOfParts>
    <vt:vector size="3" baseType="lpstr">
      <vt:lpstr>tiårsgrupper</vt:lpstr>
      <vt:lpstr>tiårsgrupper!Utskriftsområde</vt:lpstr>
      <vt:lpstr>tiårsgrupper!Utskriftstitler</vt:lpstr>
    </vt:vector>
  </TitlesOfParts>
  <Manager/>
  <Company>Kr.kom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KRS-bruker</dc:creator>
  <cp:keywords/>
  <dc:description/>
  <cp:lastModifiedBy>Per Gunnar Uberg</cp:lastModifiedBy>
  <cp:revision/>
  <dcterms:created xsi:type="dcterms:W3CDTF">1999-10-14T11:30:02Z</dcterms:created>
  <dcterms:modified xsi:type="dcterms:W3CDTF">2020-10-05T18:02:22Z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0x010100AF49FFD4759140449DD47A8A8736ABA7</vt:lpwstr>
  </property>
</Properties>
</file>