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C:\Users\ch2601\AppData\Local\Microsoft\Windows\INetCache\Content.Outlook\C7N3CFPC\"/>
    </mc:Choice>
  </mc:AlternateContent>
  <xr:revisionPtr revIDLastSave="0" documentId="13_ncr:1_{C55785FD-9DCE-496F-BC7A-2159EA96A3DA}" xr6:coauthVersionLast="47" xr6:coauthVersionMax="47" xr10:uidLastSave="{00000000-0000-0000-0000-000000000000}"/>
  <bookViews>
    <workbookView xWindow="10" yWindow="10" windowWidth="19180" windowHeight="10060" tabRatio="946" xr2:uid="{C76C8A49-A187-42C9-8E53-A2B49AF89C9B}"/>
  </bookViews>
  <sheets>
    <sheet name="Innledning og mål" sheetId="1" r:id="rId1"/>
    <sheet name="Bruk og fremgangsmåte" sheetId="18" r:id="rId2"/>
    <sheet name="Oppsummering" sheetId="14" r:id="rId3"/>
    <sheet name="1_Spart_tid" sheetId="5" r:id="rId4"/>
    <sheet name="2_Logistikkmønster" sheetId="6" r:id="rId5"/>
    <sheet name="3_Unngåtte_kostnader" sheetId="7" r:id="rId6"/>
    <sheet name="3_1_Bemanning" sheetId="19" r:id="rId7"/>
    <sheet name="4_Bomiljø_Brukskvalitet" sheetId="8" r:id="rId8"/>
    <sheet name="5_Klimagassutslipp" sheetId="9" r:id="rId9"/>
    <sheet name="6_Bærekraftig_energi" sheetId="10" r:id="rId10"/>
    <sheet name="7_Miljøvennlig_transport" sheetId="11" r:id="rId11"/>
    <sheet name="8_Sirkulærtankegang" sheetId="12" r:id="rId12"/>
    <sheet name="9_Lokalisering" sheetId="13" r:id="rId13"/>
    <sheet name="Begrepsavklaring" sheetId="15" r:id="rId14"/>
  </sheets>
  <definedNames>
    <definedName name="_ftn2" localSheetId="13">Begrepsavklaring!$A$16</definedName>
    <definedName name="_ftn3" localSheetId="13">Begrepsavklaring!$A$17</definedName>
    <definedName name="_ftn6" localSheetId="13">Begrepsavklaring!$A$20</definedName>
    <definedName name="_ftnref1" localSheetId="13">Begrepsavklaring!$A$3</definedName>
    <definedName name="_ftnref3" localSheetId="13">Begrepsavklaring!$A$6</definedName>
    <definedName name="_ftnref4" localSheetId="13">Begrepsavklaring!$A$7</definedName>
    <definedName name="_ftnref6" localSheetId="13">Begrepsavklaring!$A$11</definedName>
    <definedName name="_ftnref7" localSheetId="13">Begrepsavklaring!$A$12</definedName>
    <definedName name="_xlcn.WorksheetConnection_Bok2.xlsxAnsatte_Dag1" hidden="1">Ansatte_Dag</definedName>
    <definedName name="_xlcn.WorksheetConnection_Bok2.xlsxAnsatte_Felles1" hidden="1">Ansatte_Felles</definedName>
    <definedName name="_xlcn.WorksheetConnection_Bok2.xlsxAnsatte_Kveld1" hidden="1">Ansatte_Kveld</definedName>
    <definedName name="_xlcn.WorksheetConnection_Bok2.xlsxAnsatte_Natt1" hidden="1">Ansatte_Natt</definedName>
    <definedName name="_xlcn.WorksheetConnection_Bok2.xlsxOmregning1" hidden="1">Omregning</definedName>
    <definedName name="_xlcn.WorksheetConnection_Bok2.xlsxPlasser1" hidden="1">Plasser</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lasser-3ada6315-b336-469e-815b-557d9df0f2db" name="Plasser" connection="WorksheetConnection_Bok2.xlsx!Plasser"/>
          <x15:modelTable id="Omregning-285f5472-4ffa-4cb1-bc6d-f0b457eef5c2" name="Omregning" connection="WorksheetConnection_Bok2.xlsx!Omregning"/>
          <x15:modelTable id="Ansatte_Natt-99c67e88-0e4a-40e0-9cbd-709a8431b803" name="Ansatte_Natt" connection="WorksheetConnection_Bok2.xlsx!Ansatte_Natt"/>
          <x15:modelTable id="Ansatte_Kveld-ba0a5d7c-1926-4cf4-9221-c0ee1f7620c1" name="Ansatte_Kveld" connection="WorksheetConnection_Bok2.xlsx!Ansatte_Kveld"/>
          <x15:modelTable id="Ansatte_Felles-9268eca2-bcb2-46db-a842-12389f7b13aa" name="Ansatte_Felles" connection="WorksheetConnection_Bok2.xlsx!Ansatte_Felles"/>
          <x15:modelTable id="Ansatte_Dag-58c5ef60-1ced-48af-81db-0920de62ab78" name="Ansatte_Dag" connection="WorksheetConnection_Bok2.xlsx!Ansatte_Dag"/>
        </x15:modelTables>
        <x15:modelRelationships>
          <x15:modelRelationship fromTable="Ansatte_Kveld" fromColumn="Tidspunkt" toTable="Omregning" toColumn="Omregning bemanning til årsverk"/>
          <x15:modelRelationship fromTable="Ansatte_Kveld" fromColumn="Bemanning Kveld" toTable="Plasser" toColumn="Plasser"/>
          <x15:modelRelationship fromTable="Ansatte_Dag" fromColumn="Tidspunkt" toTable="Omregning" toColumn="Omregning bemanning til årsverk"/>
          <x15:modelRelationship fromTable="Ansatte_Dag" fromColumn="Bemanning Dag" toTable="Plasser" toColumn="Plasser"/>
          <x15:modelRelationship fromTable="Ansatte_Felles" fromColumn="Tidspunkt" toTable="Omregning" toColumn="Omregning bemanning til årsverk"/>
          <x15:modelRelationship fromTable="Ansatte_Natt" fromColumn="Tidspunkt" toTable="Omregning" toColumn="Omregning bemanning til årsverk"/>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4" l="1"/>
  <c r="E6" i="14"/>
  <c r="D6" i="14"/>
  <c r="C6" i="14"/>
  <c r="J62" i="19"/>
  <c r="J61" i="19" l="1"/>
  <c r="F17" i="19"/>
  <c r="J48" i="19"/>
  <c r="J49" i="19"/>
  <c r="J50" i="19"/>
  <c r="J51" i="19"/>
  <c r="J52" i="19"/>
  <c r="J53" i="19"/>
  <c r="I48" i="19"/>
  <c r="I49" i="19"/>
  <c r="I50" i="19"/>
  <c r="I51" i="19"/>
  <c r="I52" i="19"/>
  <c r="I53" i="19"/>
  <c r="H48" i="19"/>
  <c r="H49" i="19"/>
  <c r="H50" i="19"/>
  <c r="H51" i="19"/>
  <c r="H52" i="19"/>
  <c r="H53" i="19"/>
  <c r="G48" i="19"/>
  <c r="G49" i="19"/>
  <c r="G50" i="19"/>
  <c r="G51" i="19"/>
  <c r="G52" i="19"/>
  <c r="G53" i="19"/>
  <c r="Q35" i="19"/>
  <c r="Q38" i="19"/>
  <c r="Q41" i="19"/>
  <c r="J59" i="19"/>
  <c r="J47" i="19"/>
  <c r="C54" i="19"/>
  <c r="D54" i="19"/>
  <c r="E54" i="19"/>
  <c r="F54" i="19"/>
  <c r="J54" i="19"/>
  <c r="J35" i="19"/>
  <c r="B36" i="19"/>
  <c r="G36" i="19"/>
  <c r="H36" i="19"/>
  <c r="I36" i="19"/>
  <c r="J36" i="19"/>
  <c r="G37" i="19"/>
  <c r="H37" i="19"/>
  <c r="I37" i="19"/>
  <c r="J37" i="19"/>
  <c r="B38" i="19"/>
  <c r="G38" i="19"/>
  <c r="H38" i="19"/>
  <c r="I38" i="19"/>
  <c r="J38" i="19"/>
  <c r="B39" i="19"/>
  <c r="G39" i="19"/>
  <c r="H39" i="19"/>
  <c r="I39" i="19"/>
  <c r="J39" i="19"/>
  <c r="G40" i="19"/>
  <c r="H40" i="19"/>
  <c r="I40" i="19"/>
  <c r="J40" i="19"/>
  <c r="B41" i="19"/>
  <c r="G41" i="19"/>
  <c r="H41" i="19"/>
  <c r="I41" i="19"/>
  <c r="J41" i="19"/>
  <c r="C42" i="19"/>
  <c r="D42" i="19"/>
  <c r="E42" i="19"/>
  <c r="F42" i="19"/>
  <c r="J42" i="19"/>
  <c r="B23" i="19"/>
  <c r="B35" i="19" s="1"/>
  <c r="G23" i="19"/>
  <c r="G30" i="19" s="1"/>
  <c r="H23" i="19"/>
  <c r="H30" i="19" s="1"/>
  <c r="I23" i="19"/>
  <c r="I30" i="19" s="1"/>
  <c r="J23" i="19"/>
  <c r="B24" i="19"/>
  <c r="G24" i="19"/>
  <c r="H24" i="19"/>
  <c r="I24" i="19"/>
  <c r="J24" i="19"/>
  <c r="J30" i="19" s="1"/>
  <c r="B25" i="19"/>
  <c r="B37" i="19" s="1"/>
  <c r="G25" i="19"/>
  <c r="H25" i="19"/>
  <c r="I25" i="19"/>
  <c r="J25" i="19"/>
  <c r="B26" i="19"/>
  <c r="G26" i="19"/>
  <c r="H26" i="19"/>
  <c r="I26" i="19"/>
  <c r="J26" i="19"/>
  <c r="B27" i="19"/>
  <c r="G27" i="19"/>
  <c r="H27" i="19"/>
  <c r="I27" i="19"/>
  <c r="J27" i="19"/>
  <c r="B28" i="19"/>
  <c r="B40" i="19" s="1"/>
  <c r="G28" i="19"/>
  <c r="H28" i="19"/>
  <c r="I28" i="19"/>
  <c r="J28" i="19"/>
  <c r="B29" i="19"/>
  <c r="G29" i="19"/>
  <c r="H29" i="19"/>
  <c r="I29" i="19"/>
  <c r="J29" i="19"/>
  <c r="B30" i="19"/>
  <c r="B42" i="19" s="1"/>
  <c r="C30" i="19"/>
  <c r="D30" i="19"/>
  <c r="E30" i="19"/>
  <c r="F30" i="19"/>
  <c r="J10" i="19"/>
  <c r="G11" i="19"/>
  <c r="H11" i="19"/>
  <c r="I11" i="19"/>
  <c r="J11" i="19"/>
  <c r="G12" i="19"/>
  <c r="H12" i="19"/>
  <c r="I12" i="19"/>
  <c r="J12" i="19"/>
  <c r="G13" i="19"/>
  <c r="H13" i="19"/>
  <c r="I13" i="19"/>
  <c r="J13" i="19"/>
  <c r="G14" i="19"/>
  <c r="H14" i="19"/>
  <c r="I14" i="19"/>
  <c r="J14" i="19"/>
  <c r="G15" i="19"/>
  <c r="H15" i="19"/>
  <c r="I15" i="19"/>
  <c r="J15" i="19"/>
  <c r="G16" i="19"/>
  <c r="H16" i="19"/>
  <c r="I16" i="19"/>
  <c r="J16" i="19"/>
  <c r="C17" i="19"/>
  <c r="D17" i="19"/>
  <c r="E17" i="19"/>
  <c r="F18" i="19"/>
  <c r="F8" i="14" s="1"/>
  <c r="E4" i="19"/>
  <c r="G47" i="19" s="1"/>
  <c r="E5" i="19"/>
  <c r="H35" i="19" s="1"/>
  <c r="H42" i="19" s="1"/>
  <c r="E6" i="19"/>
  <c r="H59" i="19" s="1"/>
  <c r="D18" i="19" s="1"/>
  <c r="D8" i="14" s="1"/>
  <c r="D52" i="14"/>
  <c r="F29" i="14"/>
  <c r="F30" i="14"/>
  <c r="F31" i="14"/>
  <c r="E29" i="14"/>
  <c r="E30" i="14"/>
  <c r="E31" i="14"/>
  <c r="F28" i="14"/>
  <c r="E28" i="14"/>
  <c r="F25" i="14"/>
  <c r="F26" i="14"/>
  <c r="F27" i="14"/>
  <c r="F24" i="14"/>
  <c r="E25" i="14"/>
  <c r="E26" i="14"/>
  <c r="E27" i="14"/>
  <c r="E24" i="14"/>
  <c r="F21" i="14"/>
  <c r="F22" i="14"/>
  <c r="F23" i="14"/>
  <c r="E21" i="14"/>
  <c r="E22" i="14"/>
  <c r="E23" i="14"/>
  <c r="F20" i="14"/>
  <c r="E20" i="14"/>
  <c r="F16" i="14"/>
  <c r="F17" i="14"/>
  <c r="F18" i="14"/>
  <c r="F19" i="14"/>
  <c r="F15" i="14"/>
  <c r="F12" i="14"/>
  <c r="F13" i="14"/>
  <c r="F14" i="14"/>
  <c r="F11" i="14"/>
  <c r="E16" i="14"/>
  <c r="E17" i="14"/>
  <c r="E18" i="14"/>
  <c r="E19" i="14"/>
  <c r="E15" i="14"/>
  <c r="E12" i="14"/>
  <c r="E13" i="14"/>
  <c r="E14" i="14"/>
  <c r="E11" i="14"/>
  <c r="D49" i="14"/>
  <c r="D50" i="14"/>
  <c r="D51" i="14"/>
  <c r="D53" i="14"/>
  <c r="D48" i="14"/>
  <c r="D46" i="14"/>
  <c r="D47" i="14"/>
  <c r="D45" i="14"/>
  <c r="D35" i="14"/>
  <c r="D36" i="14"/>
  <c r="D37" i="14"/>
  <c r="D38" i="14"/>
  <c r="D39" i="14"/>
  <c r="D40" i="14"/>
  <c r="D41" i="14"/>
  <c r="D42" i="14"/>
  <c r="D43" i="14"/>
  <c r="D44" i="14"/>
  <c r="D34" i="14"/>
  <c r="D33" i="14"/>
  <c r="D32" i="14"/>
  <c r="D29" i="14"/>
  <c r="D30" i="14"/>
  <c r="D31" i="14"/>
  <c r="D28" i="14"/>
  <c r="D25" i="14"/>
  <c r="D26" i="14"/>
  <c r="D27" i="14"/>
  <c r="D24" i="14"/>
  <c r="D21" i="14"/>
  <c r="D22" i="14"/>
  <c r="D23" i="14"/>
  <c r="D20" i="14"/>
  <c r="D16" i="14"/>
  <c r="D17" i="14"/>
  <c r="D18" i="14"/>
  <c r="D19" i="14"/>
  <c r="D15" i="14"/>
  <c r="D14" i="14"/>
  <c r="D12" i="14"/>
  <c r="D13" i="14"/>
  <c r="D11" i="14"/>
  <c r="F7" i="14" l="1"/>
  <c r="H10" i="19"/>
  <c r="G54" i="19"/>
  <c r="G61" i="19" s="1"/>
  <c r="G62" i="19" s="1"/>
  <c r="H47" i="19"/>
  <c r="H54" i="19" s="1"/>
  <c r="G59" i="19"/>
  <c r="G35" i="19"/>
  <c r="G42" i="19" s="1"/>
  <c r="I35" i="19"/>
  <c r="I42" i="19" s="1"/>
  <c r="I47" i="19"/>
  <c r="I54" i="19" s="1"/>
  <c r="I61" i="19" s="1"/>
  <c r="I62" i="19" s="1"/>
  <c r="I59" i="19"/>
  <c r="E18" i="19" s="1"/>
  <c r="E8" i="14" s="1"/>
  <c r="H61" i="19" l="1"/>
  <c r="H62" i="19" s="1"/>
  <c r="D7" i="14" s="1"/>
  <c r="E7" i="14"/>
  <c r="C7" i="14"/>
  <c r="C18" i="19"/>
  <c r="C8" i="14" s="1"/>
  <c r="G10" i="19"/>
  <c r="I10"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21E9115-CA9E-40FF-AB4A-FB8941AF5BEE}" keepAlive="1" name="ThisWorkbookDataModel" description="Data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692C5A89-72D4-4F12-928E-906B30D30770}" name="WorksheetConnection_Bok2.xlsx!Ansatte_Dag" type="102" refreshedVersion="8" minRefreshableVersion="5" saveData="1">
    <extLst>
      <ext xmlns:x15="http://schemas.microsoft.com/office/spreadsheetml/2010/11/main" uri="{DE250136-89BD-433C-8126-D09CA5730AF9}">
        <x15:connection id="Ansatte_Dag-58c5ef60-1ced-48af-81db-0920de62ab78">
          <x15:rangePr sourceName="_xlcn.WorksheetConnection_Bok2.xlsxAnsatte_Dag1"/>
        </x15:connection>
      </ext>
    </extLst>
  </connection>
  <connection id="3" xr16:uid="{4351364A-75E4-40D7-8096-62A7A1F69055}" name="WorksheetConnection_Bok2.xlsx!Ansatte_Felles" type="102" refreshedVersion="8" minRefreshableVersion="5" saveData="1">
    <extLst>
      <ext xmlns:x15="http://schemas.microsoft.com/office/spreadsheetml/2010/11/main" uri="{DE250136-89BD-433C-8126-D09CA5730AF9}">
        <x15:connection id="Ansatte_Felles-9268eca2-bcb2-46db-a842-12389f7b13aa">
          <x15:rangePr sourceName="_xlcn.WorksheetConnection_Bok2.xlsxAnsatte_Felles1"/>
        </x15:connection>
      </ext>
    </extLst>
  </connection>
  <connection id="4" xr16:uid="{0F326920-CA28-4FA7-A106-76349536AE11}" name="WorksheetConnection_Bok2.xlsx!Ansatte_Kveld" type="102" refreshedVersion="8" minRefreshableVersion="5" saveData="1">
    <extLst>
      <ext xmlns:x15="http://schemas.microsoft.com/office/spreadsheetml/2010/11/main" uri="{DE250136-89BD-433C-8126-D09CA5730AF9}">
        <x15:connection id="Ansatte_Kveld-ba0a5d7c-1926-4cf4-9221-c0ee1f7620c1">
          <x15:rangePr sourceName="_xlcn.WorksheetConnection_Bok2.xlsxAnsatte_Kveld1"/>
        </x15:connection>
      </ext>
    </extLst>
  </connection>
  <connection id="5" xr16:uid="{C44D5E8F-CC18-4FB0-8E27-88E8074858B2}" name="WorksheetConnection_Bok2.xlsx!Ansatte_Natt" type="102" refreshedVersion="8" minRefreshableVersion="5" saveData="1">
    <extLst>
      <ext xmlns:x15="http://schemas.microsoft.com/office/spreadsheetml/2010/11/main" uri="{DE250136-89BD-433C-8126-D09CA5730AF9}">
        <x15:connection id="Ansatte_Natt-99c67e88-0e4a-40e0-9cbd-709a8431b803">
          <x15:rangePr sourceName="_xlcn.WorksheetConnection_Bok2.xlsxAnsatte_Natt1"/>
        </x15:connection>
      </ext>
    </extLst>
  </connection>
  <connection id="6" xr16:uid="{E0CBAB64-6771-4273-B425-C40D89BDE341}" name="WorksheetConnection_Bok2.xlsx!Omregning" type="102" refreshedVersion="8" minRefreshableVersion="5" saveData="1">
    <extLst>
      <ext xmlns:x15="http://schemas.microsoft.com/office/spreadsheetml/2010/11/main" uri="{DE250136-89BD-433C-8126-D09CA5730AF9}">
        <x15:connection id="Omregning-285f5472-4ffa-4cb1-bc6d-f0b457eef5c2">
          <x15:rangePr sourceName="_xlcn.WorksheetConnection_Bok2.xlsxOmregning1"/>
        </x15:connection>
      </ext>
    </extLst>
  </connection>
  <connection id="7" xr16:uid="{14DAECED-B5F0-4AD7-8101-21324DE80462}" name="WorksheetConnection_Bok2.xlsx!Plasser" type="102" refreshedVersion="8" minRefreshableVersion="5" saveData="1">
    <extLst>
      <ext xmlns:x15="http://schemas.microsoft.com/office/spreadsheetml/2010/11/main" uri="{DE250136-89BD-433C-8126-D09CA5730AF9}">
        <x15:connection id="Plasser-3ada6315-b336-469e-815b-557d9df0f2db">
          <x15:rangePr sourceName="_xlcn.WorksheetConnection_Bok2.xlsxPlasser1"/>
        </x15:connection>
      </ext>
    </extLst>
  </connection>
</connections>
</file>

<file path=xl/sharedStrings.xml><?xml version="1.0" encoding="utf-8"?>
<sst xmlns="http://schemas.openxmlformats.org/spreadsheetml/2006/main" count="596" uniqueCount="269">
  <si>
    <t>Tabell 1: Beskrivelse av fargenes betydning ved vurdering og skåring av prinsippene for de ulike alternativene.</t>
  </si>
  <si>
    <t>Beskrivelse</t>
  </si>
  <si>
    <t>Fargeskala</t>
  </si>
  <si>
    <t>Særlig høy gevinst</t>
  </si>
  <si>
    <t>Alternativet vil ha stor innvirkning. Løser behovet særlig godt med høy grad av forbedring i forhold til dagens situasjon</t>
  </si>
  <si>
    <t>God gevinst</t>
  </si>
  <si>
    <t>Alternativet vil ha noe innvirkning. Løser behovet godt med noe forbedring i forhold til dagens situasjon</t>
  </si>
  <si>
    <t>Ingen eller liten gevinst</t>
  </si>
  <si>
    <t>Alternativet vil ha ingen eller liten innvirkning. Ingen forbedring eller forverring i forhold til dagens situasjon</t>
  </si>
  <si>
    <t>Redusert gevinst</t>
  </si>
  <si>
    <t>Alternativet vil ha dårlig innvirkning. Forverring i forhold til dagens situasjon</t>
  </si>
  <si>
    <t>Ikke aktuelt</t>
  </si>
  <si>
    <t xml:space="preserve">Tema med spørsmål ansees som ikke relevant </t>
  </si>
  <si>
    <t>Beskrivelse av prinsippet</t>
  </si>
  <si>
    <t>Helsepersonellkommisjonen slår fast at kommunene må planlegge for at det blir færre ansatte per pasient. Helsepersonell er allerede et knapphetsgode og dette vil forsterkes fremover. Det betyr at helse og omsorgstjenestene må bruke personellet og deres kompetanse mye mer effektivt enn før. 
Et sentralt prinsipp blir å se på alternative tiltak som bidrar til å frigjøre tid som helsepersonell kan bruke til klinisk arbeid. Målet er at helsepersonellets kompetanse og kapasitet utnyttes best mulig. Relevante tiltak og endringsprosesser kan være; tjeneste- og organisasjonsutvikling, oppgavedeling, samhandling, kompetanseteam, ressursallokering, osv. Videre kan e-helse og digitalisering være sentralt virkemiddel for bedre kvalitet, øke pasientsikkerhet og bedre ressursutnyttelse i utviklingen av helse- og omsorgsfeltet. Omsorgsteknologi i form av sensorer, digitalt tilsyn, GPS, digital vaktbok og signalanlegg kan frigjøre tid hos helsepersonell, i tillegg til å fremme mestring og selvstendighet hos brukere.</t>
  </si>
  <si>
    <t>Statusbeskrivelse av dagens situasjon og muligheter</t>
  </si>
  <si>
    <t>Vurder gevinst for hvert aktuelle alternativ</t>
  </si>
  <si>
    <t>Tema</t>
  </si>
  <si>
    <t>Spørsmål</t>
  </si>
  <si>
    <t>Svar</t>
  </si>
  <si>
    <t>Alternativ 1</t>
  </si>
  <si>
    <t>F</t>
  </si>
  <si>
    <t>Alternativ 2</t>
  </si>
  <si>
    <t>Alternativ 3</t>
  </si>
  <si>
    <t>Oppgavedeling</t>
  </si>
  <si>
    <t xml:space="preserve">Hvordan er oppgaver tilknyttet mat, tøy, renhold, søppel, lager mm organisert? </t>
  </si>
  <si>
    <t>Eks, beboertøy vaskes i avdelingen, søppel fraktes fra avdeling til kjølt søppelrom av driftsteknikker. Bestilling og påfyll lager ivaretas av eksternt firma. Middag leveres fra sentralt kjøkken og tilberedes av helsepersonell. Tørrmat bestilles og ivaretas helsepersonell</t>
  </si>
  <si>
    <t>Kort beskrivelse mtp fordeler og ulemper</t>
  </si>
  <si>
    <t>Eks, ansatte bruker 20min til sortering, vask, tørk og bretting og organisering av tøy på hver vask. Det vaskes ca1-2 maskiner hver dag. Til sammen 3,5 timer uken.</t>
  </si>
  <si>
    <t>Økt kapasitet</t>
  </si>
  <si>
    <t>Hvordan brukes teknologiske løsninger i tjenesten?</t>
  </si>
  <si>
    <t>Eks, helsebygget har mobilt sykesignal, benytter bevegelsessensor etter behov. Ikke tatt i bruk digitalt tilsyn.</t>
  </si>
  <si>
    <t>Gi et anslag på tid helsepersonell bruker på manuelle prosesser/fysiske tilsyn på en uke, som kan frigis med teknologiske løsninger?</t>
  </si>
  <si>
    <t>Forarbeid:</t>
  </si>
  <si>
    <t>Beskriv dagens tilbud, lokasjon og behov for utvidelse:</t>
  </si>
  <si>
    <t>Dagens antall plasser:</t>
  </si>
  <si>
    <t>Ønsket fremtidig antall plasser (utvidelse):</t>
  </si>
  <si>
    <t>Beskriv og visualiser ulike alternativer:</t>
  </si>
  <si>
    <t>Beskrivelsen skal være overordnet og skissene skal være grove. Skissene viser noen muligheter, store sammenhenger i bygningsmassen og synliggjør nødvendige volumer/ arealstørrelser.</t>
  </si>
  <si>
    <t>Vurder prinsippene for de skisserte alternativene:</t>
  </si>
  <si>
    <t>Samlet vurdering og valg av alternativ:</t>
  </si>
  <si>
    <t xml:space="preserve">Alternativ som til sammen gir best løsning for tjenestedrift, arealbruk og redusert klimagassutslipp, beskrives med sine fordeler og ulemper. Se under fane 5. Dette danner grunnlag for videre prosjektering.
</t>
  </si>
  <si>
    <t>Driften i helsebygg betegnes av høy kompleksitet og er under stadig utvikling som stiller krav til at bygningen støtter opp under kjernevirksomheten. Det innebærer å sikre gode arbeidsprosesser og en tjeneste med høy utnyttelse av ressurser, som både evner å håndtere dagens bruksformål og fremtidens behov. I veilederen bidrar vurdering av prinsippet til å peke på utfordringer og forbedringer, selv om logistikkforbedringer ivaretas i andre rutiner/prosesser. Logistikken av arbeidsprosesser i et helsebygg kan deles mellom; personalflyt, fysiske gjenstander og forbruksmateriell som medisin, tøy, søppel, lager, samt informasjon- og kommunikasjonsflyt for beskjeder, faglige vurderinger, etc. 
Et sentralt prinsipp er å sikre god logistikkflyt som bidrar til optimal ressursbruk hos personalet og styrker pasientsikkerheten. Relevante fokusområder for god logistikk for tjenesteutøvelsen er:
•	God sammenheng mellom areal, vinkler, sikre gode siktlinjer
•	Arbeidsstasjonens utforming (antall arbeidsplasser, skjerming)
•	Visuell kontakt mellom arbeidsstasjon og pasientrom
•	Støtterom (pauserom, lager, skyllerom, medisinrom)
•	Teknologiske løsninger (sykesignal, varelevering og kommunikasjon)
Større sambruk og reduksjon i antall støtterom vil effektivisere driften i form av færre knutepunkter for leveranser og transport. Bedre logistikkmønster vil gi: 
•	Økt mulighet for overvåkning av beboere med behov
•	Økt direkte pasientrelatert arbeid for personalet ved å redusere gangavstander
•	Redusert risiko for uønsket hendelser
•	Økt trygghet til beboere med nærhet til personalet
•	Økt fleksibilitet i utnyttelsen av avdelingens kapasitet</t>
  </si>
  <si>
    <t>Logistikkmønster</t>
  </si>
  <si>
    <t>Effektiv arealbruk</t>
  </si>
  <si>
    <t>Hvordan fungerer samarbeidet og arbeidsflyten mellom personalet, avdelingene og tjenestene?</t>
  </si>
  <si>
    <t xml:space="preserve">Beskriv tilgang på og funksjonen til fysisk infrastruktur og hjelpemidler? </t>
  </si>
  <si>
    <t>Beskrive logistikken på transport av varer og tjenester?</t>
  </si>
  <si>
    <t xml:space="preserve">Hvordan er kommunikasjonsflyten? </t>
  </si>
  <si>
    <t xml:space="preserve">Eks, det er stor avstand mellom avdelingene som er til hinder for samarbeid. Kjøkken og stue er adskilt i separate rom og blir «barriere» for å skape oversikt og sikre nærhet til pasienter. </t>
  </si>
  <si>
    <t>Eks, det er ikke takheis i bygget. Mobile personheiser plasseres i gang til hindre for rømningsvei.</t>
  </si>
  <si>
    <t xml:space="preserve">Eks, varemottak går gjennom hovedinngang som skaper mye støy. Kapasitet er liten, krever ansatte henter varer raskt. </t>
  </si>
  <si>
    <t xml:space="preserve">Eks, det er eget «kontroll-rom» som alle ansatte går innom for oppdatert stauts på pasienter. Eget bookingsystem for bruk av rom. Beskjeder og informasjon går via e-post. </t>
  </si>
  <si>
    <t xml:space="preserve">Eks, det er felles kantine for alle ansatte. Kantinen brukes også som stort møterom, konserter, selskap m.m. Dagsenterets arealer brukes av pensjonistforeningen på kveldstid. </t>
  </si>
  <si>
    <t>Beskriv sambruk av felles areal og med hvilke tjenester (eks kontorer, pauserom, møterom, fellesareal, støttefunksjoner, parkering, hage mm).</t>
  </si>
  <si>
    <t>Byggets utnyttelseskapasitet</t>
  </si>
  <si>
    <t>Utnytte restkapasitet ved driftsfunksjoner</t>
  </si>
  <si>
    <t>Bemanningsfaktor</t>
  </si>
  <si>
    <t>Organisering av ledelse og ledertetthet</t>
  </si>
  <si>
    <t>Er det mulighet å øke antall plasser innenfor dagens areal i bygget, evt hvordan?</t>
  </si>
  <si>
    <t>Er det uutnyttet kapasitet innenfor dagens driftsfunksjoner (lager, transport og logistikk ift. mat, vask av tøy, renhold, varer).</t>
  </si>
  <si>
    <t>Hva er dagens bemanning på dag, kveld og natt?</t>
  </si>
  <si>
    <t xml:space="preserve">Beskriv hvordan ledelsen er organisering med dagens ledertetthet </t>
  </si>
  <si>
    <t>Kort beskrivelse mtp fordeler og ulemper
Ny ledertettheten for alternativene blir ...</t>
  </si>
  <si>
    <t>God brukskvalitet</t>
  </si>
  <si>
    <t>Fleksible løsninger (utforming)</t>
  </si>
  <si>
    <t>Gruppestørrelser og antall plasser</t>
  </si>
  <si>
    <t>Hvordan imøtekommer bygget behov for fleksible løsninger og nødvendige endringer, samt behov for tilpasninger i daglig drift?</t>
  </si>
  <si>
    <t>Beskriv plasser og kombinasjon av antall bogrupper og plasser, og hvordan den støtter opp under trivsel og godt bomiljø?</t>
  </si>
  <si>
    <t>Rehabilitering av eksisterende bygg</t>
  </si>
  <si>
    <t>Arealeffektivitet</t>
  </si>
  <si>
    <t>Beskriv innvendig planløsning i eksisterende bygg og mulighet for endringer.</t>
  </si>
  <si>
    <t>Er det plass/ muligheter for å utvide bygningsmassen?</t>
  </si>
  <si>
    <t>Energieffektivitet</t>
  </si>
  <si>
    <t>Energiforsyning</t>
  </si>
  <si>
    <t>Kollektivt transport tilbud (buss)</t>
  </si>
  <si>
    <t>Sykkelinfrastruktur</t>
  </si>
  <si>
    <t>Gåvennlighet</t>
  </si>
  <si>
    <t>Delingsløsninger</t>
  </si>
  <si>
    <t>Trafikale forhold</t>
  </si>
  <si>
    <t>Hvor stor avstand er det til nærmeste holdeplass?</t>
  </si>
  <si>
    <t>Hvor mange busser går i timen (frekvens)?</t>
  </si>
  <si>
    <t>Beskriv hvordan infrastrukturen er for syklende, og hvordan det påvirker mulighetene for å ta sykkelen til jobb/ for å besøke en pasient.</t>
  </si>
  <si>
    <t>Beskriv forhold for sykkelparkering og garderobefasiliteter.</t>
  </si>
  <si>
    <t>Beskriv hvordan infrastrukturen er for gående og hvordan det påvirker mulighetene for å gå til jobb/ til å besøke en pasient.</t>
  </si>
  <si>
    <t>Beskriv tilretteleggingen for bysykler eller el sparkesykler i nærheten.</t>
  </si>
  <si>
    <t>Er det bilpool/ delebil på adressen, eller plass til å etablere en?</t>
  </si>
  <si>
    <t>Beskriv tilstand på veinettet mtp en økning av plasser og trafikksikkerhet. (kapasitet på veien, kommende prosjekter, mm)</t>
  </si>
  <si>
    <t>Beskriv parkeringsforholdene</t>
  </si>
  <si>
    <t>Eks. det går 2 linjer, med buss hver 15 min på hver.</t>
  </si>
  <si>
    <t>Eks. det er utplassert el sparkesykler ca. 100 m fra adressen. Eller det er for langt for at folk kommer med bysykkel/ el sparkesykkel.</t>
  </si>
  <si>
    <t>Ombruk og gjenbruk</t>
  </si>
  <si>
    <t>Beskriv byggets endringsdyktighet over tid: hvordan imøtekommer bygget behov for endringer og tilpasninger?</t>
  </si>
  <si>
    <t>Beskriv muligheter for ombruk/ gjenbruk av bygningsdeler og -elementer?</t>
  </si>
  <si>
    <t>Beskriv muligheter for ombruk/gjenbruk av komponenter fra andre kommunale prosjekter (dører, takstein, mm)</t>
  </si>
  <si>
    <t>Eks. takstein er nylig byttet ut og kan gjenbrukes. Dører kan fortsatt brukes i nytt bygg.</t>
  </si>
  <si>
    <t>Eks. lettvegger er lett å flytte ved endring av pasientgruppe, eller ved nødvendige tilpasninger til nye teknologier. Eller betongstruktur er vanskelig å tilpasse til andre formål enn dagens.</t>
  </si>
  <si>
    <t>Eks. det skal rives eller legges ned et bygg, hvorav det er mulig å bruke dørene og andre komponenter.</t>
  </si>
  <si>
    <t>For alle alternativer</t>
  </si>
  <si>
    <t xml:space="preserve">Vurder gevinst for alle alternativer samlet </t>
  </si>
  <si>
    <t>Er det et alternativ som vil ha en større innvirkning på et av temaene ovenfor, og dermed en større gevinst?</t>
  </si>
  <si>
    <t>Vurder gevinst for alle alternativer samlet</t>
  </si>
  <si>
    <t>Egnet lokalisering</t>
  </si>
  <si>
    <t>Deleløsninger og samspilll med andre funksjoner i nærheten</t>
  </si>
  <si>
    <t>Geografisk fordeling av tjenester</t>
  </si>
  <si>
    <t>Beskriv tjenestens lokalisering ift andre funksjoner og transporttilbud.</t>
  </si>
  <si>
    <t>Kan samlokalisering føre til deling, sambruk og/eller flerbruk?</t>
  </si>
  <si>
    <t>Er det mulige og ønskelige synergier med befolkning eller funksjoner i nærmiljøet?</t>
  </si>
  <si>
    <t xml:space="preserve">Bidrar lokaliseringen til en geografisk fordeling av belastning, til mangfold i bydelene og stordriftsfordeler? </t>
  </si>
  <si>
    <t>Eks. det er andre helsetjenester eller tilbud som kan dele på inne- eller utearealer, eller evtl parkeringsfasiliteter, bygg eller funksjoner.</t>
  </si>
  <si>
    <t>Eks. det skal bygges studenthybler som kan føre til samarbeid med sykepleierstudenter. Det kan være aktuelt å samarbeide med frivillighetssentralen. Eller det er ikke ønskelig med mye kontakt med nabolaget for denne gruppe pasienter.</t>
  </si>
  <si>
    <t xml:space="preserve">Eks. det er ingen helsebygg i området. Eller det er allerede mange etableringer og behov for avbøtende tiltak for å unngå institusjonspreg.  </t>
  </si>
  <si>
    <t>e</t>
  </si>
  <si>
    <t>Sykehjem</t>
  </si>
  <si>
    <t>Omsorgsbolig</t>
  </si>
  <si>
    <t>Bofellesskap</t>
  </si>
  <si>
    <t>Bokollektiv</t>
  </si>
  <si>
    <t>Ressursvakt</t>
  </si>
  <si>
    <t>Natt</t>
  </si>
  <si>
    <t>Omregning bemanning til årsverk</t>
  </si>
  <si>
    <t>Årstimer</t>
  </si>
  <si>
    <t>Timer_per_vakt</t>
  </si>
  <si>
    <t>Dag</t>
  </si>
  <si>
    <t>Kveld</t>
  </si>
  <si>
    <t>Bemanningsfaktor Natt</t>
  </si>
  <si>
    <t>Alternativ 0</t>
  </si>
  <si>
    <t>Bemanningsfaktor Dag og Kveld</t>
  </si>
  <si>
    <t>a</t>
  </si>
  <si>
    <t>b</t>
  </si>
  <si>
    <t>c</t>
  </si>
  <si>
    <t>d</t>
  </si>
  <si>
    <t>Prinsipper</t>
  </si>
  <si>
    <t>Temaer</t>
  </si>
  <si>
    <t>Antall plasser:</t>
  </si>
  <si>
    <t>Begrepsavklaring</t>
  </si>
  <si>
    <r>
      <t>Arealeffektivitet</t>
    </r>
    <r>
      <rPr>
        <sz val="10"/>
        <color rgb="FF000000"/>
        <rFont val="Verdana"/>
        <family val="2"/>
      </rPr>
      <t xml:space="preserve"> handler om hvordan et areal tilpasses og utnyttes til akkurat den nødvendige størrelsen som en virksomhet eller et arealformål har behov for. Ofte innebærer det løsninger hvor deling, sambruk og flerbruk fører til mindre arealbehov. Arealeffektivitet er sentralt med tanke på vurderingen av en bygnings økonomiske og miljømessige egenskaper. </t>
    </r>
    <r>
      <rPr>
        <i/>
        <sz val="8"/>
        <color theme="1" tint="0.499984740745262"/>
        <rFont val="Verdana"/>
        <family val="2"/>
      </rPr>
      <t>Kilde: Definisjon delvis tatt fra bygg21.no: https://bygg21.no/rapporter-og-veiledere/10-kvalitetesprinsipper-for-barekraftige-bygg-og-omrader/7-gode-bygg-og-omrader-gir-smart-utnyttelse-av-arealene/</t>
    </r>
    <r>
      <rPr>
        <sz val="10"/>
        <color rgb="FF000000"/>
        <rFont val="Verdana"/>
        <family val="2"/>
      </rPr>
      <t xml:space="preserve">
</t>
    </r>
    <r>
      <rPr>
        <b/>
        <sz val="10"/>
        <color rgb="FF000000"/>
        <rFont val="Verdana"/>
        <family val="2"/>
      </rPr>
      <t>Brukere</t>
    </r>
    <r>
      <rPr>
        <sz val="10"/>
        <color rgb="FF000000"/>
        <rFont val="Verdana"/>
        <family val="2"/>
      </rPr>
      <t xml:space="preserve"> er et begrep som brukes med ulike definisjoner i de ulike områdene. Helse og mestring omtaler brukere for alle mottakere av tjenesten, altså beboere og pasienter. By og sted omtaler brukere for alle som jobber i tjenesten, altså de ansatte. For å unngå misforståelse bruker veilederen følgende begrep: beboere/pasienter eller ansatte.
</t>
    </r>
    <r>
      <rPr>
        <b/>
        <sz val="10"/>
        <color rgb="FF000000"/>
        <rFont val="Verdana"/>
        <family val="2"/>
      </rPr>
      <t>Flerbruk</t>
    </r>
    <r>
      <rPr>
        <sz val="10"/>
        <color rgb="FF000000"/>
        <rFont val="Verdana"/>
        <family val="2"/>
      </rPr>
      <t xml:space="preserve"> innebærer at samme rom kan brukes til forskjellige aktiviteter, gjerne på ulike tidspunkter av døgnet eller uka. Utforming av bygget eller arealet må tilpasses de ulike bruk eller funksjoner som inngår i flerbruken.  Denne definisjonen er utdypet videre med «Sambruk gjelder brukerne, flerbruk gjelder funksjonalitet». </t>
    </r>
    <r>
      <rPr>
        <i/>
        <sz val="8"/>
        <color theme="1" tint="0.499984740745262"/>
        <rFont val="Verdana"/>
        <family val="2"/>
      </rPr>
      <t>Kilde: Definisjon delvis tatt fra Kommuneplanens arealdel for Kristiansand 2024-2035</t>
    </r>
    <r>
      <rPr>
        <sz val="10"/>
        <color rgb="FF000000"/>
        <rFont val="Verdana"/>
        <family val="2"/>
      </rPr>
      <t xml:space="preserve">
</t>
    </r>
    <r>
      <rPr>
        <b/>
        <sz val="10"/>
        <color rgb="FF000000"/>
        <rFont val="Verdana"/>
        <family val="2"/>
      </rPr>
      <t>Funksjonsblanding</t>
    </r>
    <r>
      <rPr>
        <sz val="10"/>
        <color rgb="FF000000"/>
        <rFont val="Verdana"/>
        <family val="2"/>
      </rPr>
      <t xml:space="preserve">: Når flere funksjoner eller formål inngår i et bygg eller angitt område, kan man snakke om funksjonsblanding.
</t>
    </r>
    <r>
      <rPr>
        <i/>
        <sz val="8"/>
        <color theme="1" tint="0.499984740745262"/>
        <rFont val="Verdana"/>
        <family val="2"/>
      </rPr>
      <t>Kilde: Definisjon tatt fra Kommuneplanens arealdel for Kristiansand 2024-2035</t>
    </r>
    <r>
      <rPr>
        <sz val="10"/>
        <color rgb="FF000000"/>
        <rFont val="Verdana"/>
        <family val="2"/>
      </rPr>
      <t xml:space="preserve">
</t>
    </r>
    <r>
      <rPr>
        <b/>
        <sz val="10"/>
        <color rgb="FF000000"/>
        <rFont val="Verdana"/>
        <family val="2"/>
      </rPr>
      <t xml:space="preserve">
Kvalitet</t>
    </r>
    <r>
      <rPr>
        <sz val="10"/>
        <color rgb="FF000000"/>
        <rFont val="Verdana"/>
        <family val="2"/>
      </rPr>
      <t xml:space="preserve"> er et abstrakt begrep som kan tolkes på ulike måter. Følgende forståelse tar utgangspunkt i Kvalitetsstrategien «og bedre skal det bli» utarbeidet av Helse og sosialdirektoratet 2005. Tjenester av god kvalitet er virkningsfulle, trygge og sikre, involverer brukerne og gir dem innflytelse, er samordnet og preget av kontinuitet, utnytter ressursene på en god måte, er tilgjengelige og rettferdig fordelt. 
</t>
    </r>
    <r>
      <rPr>
        <i/>
        <sz val="8"/>
        <color theme="1" tint="0.499984740745262"/>
        <rFont val="Verdana"/>
        <family val="2"/>
      </rPr>
      <t>Kilde: Definisjon tatt fra Nasjonal strategi for kvalitetsforbedring i sosial- og helsetjenesten (2005-2015): https://www.helsebiblioteket.no/innhold/artikler/kvalitetsforbedring/kvalitetsforbedring</t>
    </r>
    <r>
      <rPr>
        <sz val="10"/>
        <color rgb="FF000000"/>
        <rFont val="Verdana"/>
        <family val="2"/>
      </rPr>
      <t xml:space="preserve">
</t>
    </r>
    <r>
      <rPr>
        <b/>
        <sz val="10"/>
        <color rgb="FF000000"/>
        <rFont val="Verdana"/>
        <family val="2"/>
      </rPr>
      <t>Plasser</t>
    </r>
    <r>
      <rPr>
        <sz val="10"/>
        <color rgb="FF000000"/>
        <rFont val="Verdana"/>
        <family val="2"/>
      </rPr>
      <t xml:space="preserve"> brukes i denne veilederen, som samlebegrep om plasser innen alle type boformer med eller uten heldøgns tjenester til ulike aldersgrupper og målgrupper i helse og omsorg.
</t>
    </r>
  </si>
  <si>
    <r>
      <rPr>
        <b/>
        <sz val="10"/>
        <color theme="1"/>
        <rFont val="Verdana"/>
        <family val="2"/>
      </rPr>
      <t>Rehabilitering</t>
    </r>
    <r>
      <rPr>
        <sz val="10"/>
        <color theme="1"/>
        <rFont val="Verdana"/>
        <family val="2"/>
      </rPr>
      <t xml:space="preserve"> går ut på å sette eldre bygg, bygningsdeler, tekniske anlegg og objekter i brukelig stand, tilpasset dagens myndighets- og brukerkrav, men uten å endre funksjonalitet. Dette kan både omfatte reparasjon, restaurering, oppgradering og endring av planløsning. </t>
    </r>
    <r>
      <rPr>
        <i/>
        <sz val="8"/>
        <color theme="1" tint="0.499984740745262"/>
        <rFont val="Verdana"/>
        <family val="2"/>
      </rPr>
      <t>Kilde: Definisjon fra byggordboka: https://www.byggordboka.no/artikkel/les/rehabilitering</t>
    </r>
    <r>
      <rPr>
        <sz val="10"/>
        <color theme="1"/>
        <rFont val="Verdana"/>
        <family val="2"/>
      </rPr>
      <t xml:space="preserve">
</t>
    </r>
    <r>
      <rPr>
        <b/>
        <sz val="10"/>
        <color theme="1"/>
        <rFont val="Verdana"/>
        <family val="2"/>
      </rPr>
      <t>Sambruk</t>
    </r>
    <r>
      <rPr>
        <sz val="10"/>
        <color theme="1"/>
        <rFont val="Verdana"/>
        <family val="2"/>
      </rPr>
      <t xml:space="preserve"> innebærer at flere brukere kan bruke samme rom til like typer aktivitet. Sambruk inneholder også et samtidighetsaspekt som må tas høyde for i utforming av bygget eller arealet. 
</t>
    </r>
    <r>
      <rPr>
        <b/>
        <sz val="10"/>
        <color theme="1"/>
        <rFont val="Verdana"/>
        <family val="2"/>
      </rPr>
      <t>Samlokalisering</t>
    </r>
    <r>
      <rPr>
        <sz val="10"/>
        <color theme="1"/>
        <rFont val="Verdana"/>
        <family val="2"/>
      </rPr>
      <t xml:space="preserve"> innebærer å fysisk samle fag, funksjoner og folk på en lokasjon med mål om å hente ut både faglige og økonomiske synergier gjennom økt samhandling i tjenesten og økt sambruk av arealer. Samlokalisering bidrar også til økt kvalitet der folk, liv og røre knyttet til andre funksjoner kan bidra til positive opplevelser for ansatte og beboere, eksempelvis sosiale møteplasser, utsikt til noe grønt eller til lekende barn. Samlokalisering gir mulighet for en helhetlig og rasjonell bruk av ressurser. </t>
    </r>
    <r>
      <rPr>
        <i/>
        <sz val="8"/>
        <color theme="1" tint="0.499984740745262"/>
        <rFont val="Verdana"/>
        <family val="2"/>
      </rPr>
      <t>Kilde: Definisjon delvis tatt fra Håndbok for aldersvennlig stedsutvikling: https://www.arkitektforbundet.no/media/jzhpn2i2/aldersvennlig-stedsutvikling-haandbok-28-10-21_red-1.pdf</t>
    </r>
    <r>
      <rPr>
        <sz val="10"/>
        <color theme="1"/>
        <rFont val="Verdana"/>
        <family val="2"/>
      </rPr>
      <t xml:space="preserve">
</t>
    </r>
    <r>
      <rPr>
        <b/>
        <sz val="10"/>
        <color theme="1"/>
        <rFont val="Verdana"/>
        <family val="2"/>
      </rPr>
      <t>Transformasjon</t>
    </r>
    <r>
      <rPr>
        <sz val="10"/>
        <color theme="1"/>
        <rFont val="Verdana"/>
        <family val="2"/>
      </rPr>
      <t xml:space="preserve">: Når vi transformerer et område, bruker vi dette området på nye måter. Eksisterende bebyggelsesmønster og bygningsform endres som regel gjennom riving, nybygging og/eller ombygging.  Dette kan også medføre endringer i formål og innhold i området eller bebyggelsen. </t>
    </r>
    <r>
      <rPr>
        <i/>
        <sz val="8"/>
        <color theme="1" tint="0.499984740745262"/>
        <rFont val="Verdana"/>
        <family val="2"/>
      </rPr>
      <t>Kilde: Definisjon delvis tatt fra Kommuneplanens arealdel for Kristiansand 2024-2035 og fra byggordboka: https://www.byggordboka.no/artikkel/les/bytransformasjon</t>
    </r>
  </si>
  <si>
    <t>Bemanningsfaktor natt:</t>
  </si>
  <si>
    <t>Årsverk pr plass:</t>
  </si>
  <si>
    <t>SPART TID</t>
  </si>
  <si>
    <t>LOGISTIKKMØNSTER</t>
  </si>
  <si>
    <t>UNNGÅTTE KOSTNADER</t>
  </si>
  <si>
    <t>BOMILJØ &amp; BRUKSKVALITET</t>
  </si>
  <si>
    <t>KLIMAGASSUTSLIPP</t>
  </si>
  <si>
    <t>BÆREKRAFTIG ENERGI</t>
  </si>
  <si>
    <t>SIRKULÆR TANKEGANG</t>
  </si>
  <si>
    <t>LOKALISERING</t>
  </si>
  <si>
    <t>1. Spart tid - frigjøre tid hos de ansatte</t>
  </si>
  <si>
    <r>
      <t xml:space="preserve">Gi et anslag på tid helsepersonell bruker på oppgavene </t>
    </r>
    <r>
      <rPr>
        <b/>
        <sz val="10"/>
        <color theme="1"/>
        <rFont val="Verdana"/>
        <family val="2"/>
      </rPr>
      <t>på en uke</t>
    </r>
    <r>
      <rPr>
        <sz val="10"/>
        <color theme="1"/>
        <rFont val="Verdana"/>
        <family val="2"/>
      </rPr>
      <t xml:space="preserve">, som kan frigis ved alternativ organisering? </t>
    </r>
  </si>
  <si>
    <t>2. Logistikkmønster</t>
  </si>
  <si>
    <t>3. Unngåtte kostnader</t>
  </si>
  <si>
    <t>4. Bomiljø og brukskvalitet</t>
  </si>
  <si>
    <t>5. Klimagassutslipp</t>
  </si>
  <si>
    <t>Kort beskrivelse mtp fordeler og ulemper. Svar og vurdering av dette temaet vil antakelig være likt for alle alternativene.</t>
  </si>
  <si>
    <t>Kan andre funksjoner samlokaliseres i bygget og åpne for deling, sambruk og/eller flerbruk for å øke bruksfrekvensen?</t>
  </si>
  <si>
    <t>6. Bærekraftig energi</t>
  </si>
  <si>
    <t>Kan energieffektivitet økes ved å skifte ut bygningselementer?</t>
  </si>
  <si>
    <t>Eks. Vinduer kan skiftes ut. Det er mulig å etterisolere, eller andre tiltak.</t>
  </si>
  <si>
    <t>Hvilke alternativ? Gi en kort beskrivelse.</t>
  </si>
  <si>
    <t>Er det et alternativ som vil ha større innvirking på et av temaene, og dermed en større gevinst?</t>
  </si>
  <si>
    <t>Eks. det kan monteres solseller eller solfangere. Det er aktuelt å ha vannbåren løsninger i bygget.</t>
  </si>
  <si>
    <t>Er det mulig å bruke fornyrbare energikilder?</t>
  </si>
  <si>
    <t>Bærekraftig energi handler om energieffektivitet og -forsyning. Tiltak som vil bidra til en mer bærekraftig energibruk i bygget kan være for eksempel å bytte ut vinduer, etterisolere, eller bruke fornybare energikilde som solseller, solfangere eller ulike typer varmepumper. 
Dette prinsippet inngår som en naturlig del av tidlig fase vurderinger og prosjektering av kommunale bygg (ihht klima- og miljøstrategi for bygg og anlegg i Kristiansand kommune). Krav settes ved innkjøp og gjennom for eksempel gjeldende forskrifter som for eksempel byggteknisk forskrift (TEK). 
I denne veilederen bidrar temaene herunder til å synliggjøre noen muligheter. Svar og vurderinger vil antakelig være like for alle alternativene.</t>
  </si>
  <si>
    <t>7. Miljøvennlig transport</t>
  </si>
  <si>
    <t>Beskriv i hvilken grad omgivelsene er innbydende og oppleves trygge for gående/ myke trafikanter?</t>
  </si>
  <si>
    <t>8. Sirkulærtankegang</t>
  </si>
  <si>
    <t>I en sirkulærtankegang brukes naturressurser og produkter mest mulig effektivt og lengst mulig. Produksjon og forbruk inngår i et kretsløp slik at behovet for bruk av nye ressurser reduseres og færre ressurser går tapt, for eksempel ved ombruk av produkter eller materialgjenvinning av avfallet. Sirkulærtankegang bidrar til å redusere klimagassutslippene, forurensning og tap av naturmangfold. Det er et viktig aspekt i omstillingsarbeidet til lavutslippssamfunnet. Sirkulørtankegang innebærer å rehabilitere og transformere bygg fremfor å rive og bygge nytt, å redusere ressursforbruket til et minimum og å legge til rette for ombruk og materialgjenvinning.
Dette prinsippet inngår som en naturlig del av tidlig fase vurderinger og prosjektering av kommunale bygg (ihht klima- og miljøstrategi for bygg og anlegg i Kristiansand kommune). I denne veilederen bidrar temaene herunder til å synliggjøre noen muligheter. Svar og vurderinger vil antakelig være like for alle alternativene.</t>
  </si>
  <si>
    <t>Rehabilitering og transformasjon (*)</t>
  </si>
  <si>
    <t>(*) Rehabilitering og transformasjon er også belyst under prinsippet Klimagassutslipp</t>
  </si>
  <si>
    <t>Kort beskrivelse mtp fordeler og ulemper. Svar for dette spørsmålet vil antakelig være ulike for hvert skissert alternativ.</t>
  </si>
  <si>
    <t>9. Lokalisering</t>
  </si>
  <si>
    <t xml:space="preserve">Eks. nærhet til senterområde, nærhet til butikk, tjenester og næringer, andre aktiviteter og transporttilbud. Er det positivt for ansatte og besøkende/pårørende. Eller det er en ønsket avstand til ovennevnte tilbud og funksjoner.  </t>
  </si>
  <si>
    <t>Lokalisering er viktig for flere aspekter ved utvikling av klimavennlige og ressurseffektive helsebygg. Nærhet til senterområder med andre tjenester, funksjoner og tilbud, bidrar til å øke mulighetene for samspill mellom funksjoner, og for sambruk og flerbruk av arealer. Samlokalisering og funksjonsblanding med andre tjenester eller med utvalgte boligtyper kan bidra til arealeffektivitet og utvikling av innovative og ressurseffektive løsninger. For eksempel kan helsebygg dra nytte av nærhet til en viss befolkningsgruppe (for eksempel sykepleierstudenter), eller nye alternative boformer kan være aktuelle å utvikle for enkelte målgrupper. 
Nærhet til kollektivtransport og gode mobilitetsinfrastruktur for gående og syklende, gir mulighet for mer miljøvennlige transportvalg for ansatte og besøkende. Se også prinsipp 7, Miljøvennlig transport. Dette vil ha effekt for totalutslipp på arbeidsplassen.
Nærhet til grøntområder og sosiale møteplasser bidrar til egenmestring og trivsel for (de fleste) pasienter, der det øker mulighetene for sosiale interaksjoner og gir kvaliteter i hverdagen. Omgivelser og nærhet til andre aktiviteter og tilbud er også av betydning for besøkende og ansatte.</t>
  </si>
  <si>
    <t>Beskriv tjenestens lokalisering ift kunde-/pasientgruppe (tjenester der folk bor)</t>
  </si>
  <si>
    <t>Eks. tjenesten er lokalisert der den dekker behov for mange i befolkningen. Eller lokaliseringen er slik at mange må reise langt for å dra nytte av tjenesten.</t>
  </si>
  <si>
    <r>
      <t>Innvirkning (</t>
    </r>
    <r>
      <rPr>
        <i/>
        <sz val="9"/>
        <color theme="1"/>
        <rFont val="Verdana"/>
        <family val="2"/>
      </rPr>
      <t>gevinst</t>
    </r>
    <r>
      <rPr>
        <sz val="9"/>
        <color theme="1"/>
        <rFont val="Verdana"/>
        <family val="2"/>
      </rPr>
      <t>)</t>
    </r>
  </si>
  <si>
    <t>Beskrivelsen skal være overordnet og informasjon, og kan eventuelt hentes fra oppstartsdokumentet som er utarbeidet i forbindelse med behovsmeldingen.</t>
  </si>
  <si>
    <t>Utvidelsesmuligheter</t>
  </si>
  <si>
    <t>MILJØVENNLIG TRANSPORT</t>
  </si>
  <si>
    <t>Kollektiv transporttilbud</t>
  </si>
  <si>
    <t>Rehabilitering og transformasjon</t>
  </si>
  <si>
    <t>Deleløsninger og samspill med andre funksjoner i nærheten</t>
  </si>
  <si>
    <t>Geografisk fordeling av tjenestene</t>
  </si>
  <si>
    <t>Ledelse og ledertetthet</t>
  </si>
  <si>
    <t>Vurdering felles for alle alternativer</t>
  </si>
  <si>
    <t>Eks. det er mulig å bygge om for å få til flere beboerrom, større fellesarealer, personalrom eller bedre sammenhenger .</t>
  </si>
  <si>
    <t>Eks. det er behov for enkel eller omfattende rehabilitering. Det er behov for utskifting av bygningsdeler (overflater, vegger, struktur, mm).</t>
  </si>
  <si>
    <t>Eks. det er mulig å bygge på en etasje. Det er mulig å utvide med en/flere avdelinger på tomta eller utenfor tomta for å løse behovet.</t>
  </si>
  <si>
    <t>Eks. det er arealer eller funksjoner som kan brukes av flere (fellesarealer/fellesfunksjoner). Hvilke funksjoner og hvilken størrelse?</t>
  </si>
  <si>
    <t>Eks, ingen mulighet for skjerming i egen stue med direkte tilgang til ute. Små beboerrom blir «barriere» for pasienter med mye hjelpemidler</t>
  </si>
  <si>
    <t>Eks, bygget er i tre etasjer formet som en E. 3 etasje har 4 bogrupper med 9 plasser i hver. 2 etasje lokaliserer hjemmetjenesten og administrasjon. 1 etasjer har to bogrupper med 9 plasser, samt dagsenter og kantine. Bygget har kjeller med teknisk rom, lager, varemottak, renholdssentral og avfallsrom</t>
  </si>
  <si>
    <t xml:space="preserve">Eks, ansatte gjennomfører 3 tilsyn på natt. Et tilsyn tar ca. 45 minutter. Reduksjon med et tilsyn hver natt utgjør 5,5 timer pr uke. </t>
  </si>
  <si>
    <t>Vaskeri</t>
  </si>
  <si>
    <t>Ansvarsvakt</t>
  </si>
  <si>
    <r>
      <t xml:space="preserve">Beskriv hvordan utforming av bygget støtter opp om aktiviteten som finner sted med betydning for </t>
    </r>
    <r>
      <rPr>
        <b/>
        <sz val="10"/>
        <color theme="1"/>
        <rFont val="Verdana"/>
        <family val="2"/>
      </rPr>
      <t>ansattes</t>
    </r>
    <r>
      <rPr>
        <sz val="10"/>
        <color theme="1"/>
        <rFont val="Verdana"/>
        <family val="2"/>
      </rPr>
      <t xml:space="preserve"> arbeidsmiljø og arbeidshverdag</t>
    </r>
  </si>
  <si>
    <t>Bemanning</t>
  </si>
  <si>
    <t xml:space="preserve">Ukedag </t>
  </si>
  <si>
    <t>Helg</t>
  </si>
  <si>
    <t>Dag avd 1 20pl</t>
  </si>
  <si>
    <t>Dag avd 2 20pl</t>
  </si>
  <si>
    <t>Dag avd 3 20pl</t>
  </si>
  <si>
    <t>Dag sykehjem</t>
  </si>
  <si>
    <t>Dag omsorgsbolig</t>
  </si>
  <si>
    <t>Dag bofellesskap</t>
  </si>
  <si>
    <t xml:space="preserve">SUM antall ansatte på jobb per uke </t>
  </si>
  <si>
    <t>(5 av 7 dager)</t>
  </si>
  <si>
    <r>
      <rPr>
        <b/>
        <i/>
        <u/>
        <sz val="10"/>
        <color theme="1"/>
        <rFont val="Verdana"/>
        <family val="2"/>
      </rPr>
      <t>Valg av utbyggingsalternativ:</t>
    </r>
    <r>
      <rPr>
        <sz val="10"/>
        <color theme="1"/>
        <rFont val="Verdana"/>
        <family val="2"/>
      </rPr>
      <t xml:space="preserve">
Alternativet som til sammen gir best løsning for tjenestedrift, arealbruk og redusert klimagassutslipp, beskrives med sine fordeler og ulemper. Eventuelt nevn andre nyttige forhold for videre prosjektering, eksempelvis behov for reguleringsplan eller dispensasjon.</t>
    </r>
  </si>
  <si>
    <t>XX</t>
  </si>
  <si>
    <t>Eksempelvis er det tenkt å øke antall pasienter/beboere per gruppe? Er det mulig å etablere flere avdelinger ved å bygge flere etasjer eller ved å utvide bygningen på bakkeplan? Hva betyr alternativene for fellesarealer som personalrom, stue, kjøkken, osv?</t>
  </si>
  <si>
    <t xml:space="preserve">Eks, det er mulig å bygge om et kontor til et beboerrom. </t>
  </si>
  <si>
    <t xml:space="preserve">Eks. vaskeriet har kapasitet til å vaske klær 2 dager til pr uke. Ingen ledig kapasitet på kjølerom. Garderoben for ansatte er allerede for liten. </t>
  </si>
  <si>
    <t xml:space="preserve">Eks. utvidelse av x antall plasser bidrar til at lederne får utvidet ansvar, men det vil ikke være behov for økning av lederressurser. </t>
  </si>
  <si>
    <t xml:space="preserve">Eks, Ingen felles kantine. Lite garderobe plass og ansatte skifter på møterom. </t>
  </si>
  <si>
    <t>Er det foretatt tidligere tilstandsvurderinger av bygget? Beskriv forventet behov for utskifting/ rehabilitering.</t>
  </si>
  <si>
    <r>
      <t xml:space="preserve">Rehabilitering av </t>
    </r>
    <r>
      <rPr>
        <u/>
        <sz val="10"/>
        <color theme="1"/>
        <rFont val="Verdana"/>
        <family val="2"/>
      </rPr>
      <t>eksisterende</t>
    </r>
    <r>
      <rPr>
        <sz val="10"/>
        <color theme="1"/>
        <rFont val="Verdana"/>
        <family val="2"/>
      </rPr>
      <t xml:space="preserve"> bygg</t>
    </r>
  </si>
  <si>
    <r>
      <t xml:space="preserve">Utvidelsesmulighet 
(i form av </t>
    </r>
    <r>
      <rPr>
        <u/>
        <sz val="10"/>
        <color theme="1"/>
        <rFont val="Verdana"/>
        <family val="2"/>
      </rPr>
      <t>nybygg</t>
    </r>
    <r>
      <rPr>
        <sz val="10"/>
        <color theme="1"/>
        <rFont val="Verdana"/>
        <family val="2"/>
      </rPr>
      <t>)</t>
    </r>
  </si>
  <si>
    <r>
      <t xml:space="preserve">Dersom den eksisterende adresse kan tilpasses til å ivareta et økt behov for plasser, vil dette utsette behovet for å ta i bruk nye tomter. Dette vil redusere eller forsinke klimagassutslipp ved etablering av et nytt og større tjenestetilbud på ubygd mark. Det er den billigste måten for kommunen å unngå klimagassutslipp. Det er også den billigste måten for kommunen å utvikle tjenester sentralt der folk bor (se også prinsipp 9, Lokalisering), da nye etableringer i sentrale og mer urbane områder vil medføre en høyere tomtekostnad. Rehabilitering og transformasjon av eksisterende adresser skal derfor </t>
    </r>
    <r>
      <rPr>
        <u/>
        <sz val="10"/>
        <color theme="1"/>
        <rFont val="Verdana"/>
        <family val="2"/>
      </rPr>
      <t>alltid</t>
    </r>
    <r>
      <rPr>
        <sz val="10"/>
        <color theme="1"/>
        <rFont val="Verdana"/>
        <family val="2"/>
      </rPr>
      <t xml:space="preserve"> vurderes før det bygges nytt.
For et eksisterende bygg, vil klimagassutslippene påvirkes av hvilke løsninger ved rehabilitering og transformasjon, hvilke muligheter det er for utvidelse (tilbygg/påbygg), og hvordan dette til sammen bidrar til arealeffektivisering.</t>
    </r>
    <r>
      <rPr>
        <sz val="10"/>
        <color theme="9"/>
        <rFont val="Verdana"/>
        <family val="2"/>
      </rPr>
      <t xml:space="preserve"> Vær oppmerksom på at nyere bygg vil antakelig slå bedre ut på rehabiliteringstemaet da takhøyder, materialer og planløsninger ofte gir rom for bedre løsninger innenfor eksisterende bygg. Tilstandsvurdering vil være nyttig informasjon i vurderingen, samt kunnskap fra driftstekniker/byggforvalter. </t>
    </r>
    <r>
      <rPr>
        <sz val="10"/>
        <color theme="1"/>
        <rFont val="Verdana"/>
        <family val="2"/>
      </rPr>
      <t>Dersom en adresse bare ivaretar en andel av behovet for nye plasser, må det beskrives hvilke klimagassutslipp som forventes ved rehabilitering eller nybygg på en annen adresse for å løse det totale behovet. 
LCC og LCA beregninger belyser livssykluskostnader og klimagassutslipp for et bygg over en angitt periode. Ved tidlige klimagassberegninger kan allerede ulike grader av rehabilitering vurderes (for eksempel lett, middels eller tung) med ulike utfall for CO2-regnskapet. Disse må da oppdateres og forbedres fortløpende under videre prosjektering av bygget. Spørsmålene herunder krever ingen kalkyler da det vil alltid være en klimagevinst i å rehabilitere og transformere på en eksisterende adresse, i tillegg til at det legges til rette for mer miljøvennlig energiproduksjon og effektiv energi forbruk (se prinsippet Bærekraftig energi). Klimagassutslipp, energiløsninger og sirkulærtankegang er prinsipper som naturlig inngår i tidlig fase vurderinger og i prosjektering av kommunale bygg (ihht klima- og miljøstrategi for bygg og anlegg i Kristiansand kommune). Enkelte temaer vil har like svar for alle alternativer, mens andre kan ivaretas ulikt avhengig av skissert løsning.</t>
    </r>
  </si>
  <si>
    <t xml:space="preserve">Eks. det er 300 m til nærmeste holdeplass. </t>
  </si>
  <si>
    <t>Eks. det er god belysning og standard på gang- og sykkelvei. Det føles trygd å sykle. Det brøytes seint på vinteren. Det er god skilting. Det er lett/vanskelig å sykle til adressen.</t>
  </si>
  <si>
    <t xml:space="preserve">Eks. det er mulig for å låse el-sykkel i innendørskjeller, det er nok plasser til alle ansatte, det er ikke nok gjesteparkering for sykkel, det er gode muligheter for å skifte/dusje på jobb. </t>
  </si>
  <si>
    <t>Eks. det er god belysning på fortau/ gang- og sykkelvei, det brøytes på vinteren. Det er lett å gå fra bussen, til jobb, til butikken osv.</t>
  </si>
  <si>
    <t>Eks. det er mye veiareal og gangtunneler. Eller det er grønne omgivelser, liv og røre ifm butikker eller annen aktivitet.</t>
  </si>
  <si>
    <t>Eks. det er mulig å etablere noen få plasser i parkeringskjeller. Eller det er mulig å dele på ordning sammen med nabobygg/funksjon.</t>
  </si>
  <si>
    <t xml:space="preserve">Eks. det er planlagt forbedringer ifm kommende utvikling i området, veikryss har er oversiktlig for alle trafikantgrupper. Veinettet er ikke bygd/oppgradert til å ta imot fremtidig utvikling. </t>
  </si>
  <si>
    <t>Eks. det er nok arealer til parkering for beboere/besøkende/ansatte jf. kommuneplanens arealdel. Det er mulig å dele på parkeringsfasilitetene, eller bygge parkeringskjeller.</t>
  </si>
  <si>
    <t>Hvordan korresponderer buss på natt og i helgene med start og slutt på vakter?</t>
  </si>
  <si>
    <t>Eks. første buss går kl.09:30. Dette medfører behov for rom til nattevakt.</t>
  </si>
  <si>
    <t>Innledning og mål</t>
  </si>
  <si>
    <t>Bruk av veilederen</t>
  </si>
  <si>
    <t>Fremgangsmåte</t>
  </si>
  <si>
    <t>HVORFOR:</t>
  </si>
  <si>
    <t>NÅR:</t>
  </si>
  <si>
    <r>
      <t xml:space="preserve">Veilederen skal stimulere til </t>
    </r>
    <r>
      <rPr>
        <b/>
        <sz val="10"/>
        <color theme="1"/>
        <rFont val="Verdana"/>
        <family val="2"/>
      </rPr>
      <t>systematiske vurderinger av prinsipper for klimavennlige, areal- og ressurseffektive løsninger</t>
    </r>
    <r>
      <rPr>
        <sz val="10"/>
        <color theme="1"/>
        <rFont val="Verdana"/>
        <family val="2"/>
      </rPr>
      <t xml:space="preserve"> ved utvidelse og effektivisering av helsetilbudet på en eksisterende adresse.</t>
    </r>
  </si>
  <si>
    <t>TIDSBRUK:</t>
  </si>
  <si>
    <t>HVEM:</t>
  </si>
  <si>
    <r>
      <t xml:space="preserve">Beskriv hvordan utforming av bygget støtter opp om aktiviteten som finner sted med betydning for </t>
    </r>
    <r>
      <rPr>
        <b/>
        <sz val="10"/>
        <color theme="1"/>
        <rFont val="Verdana"/>
        <family val="2"/>
      </rPr>
      <t>beboernes</t>
    </r>
    <r>
      <rPr>
        <sz val="10"/>
        <color theme="1"/>
        <rFont val="Verdana"/>
        <family val="2"/>
      </rPr>
      <t xml:space="preserve"> bomiljø</t>
    </r>
    <r>
      <rPr>
        <sz val="10"/>
        <rFont val="Verdana"/>
        <family val="2"/>
      </rPr>
      <t xml:space="preserve"> og trivsel</t>
    </r>
  </si>
  <si>
    <t>Eks, bygg i en etasje med direkte tilgang til uteområde. Utsikt til elva/grøntområde er viktig for beboere. Mye farger og materialvalg. Felles stue med flere «hjemlige» soner. Bygget har derimot lange korridorer som gir institusjonspreg.</t>
  </si>
  <si>
    <t xml:space="preserve">Brukskvalitet av bygget handler om forholdet mellom bygg og de som bruker det. Det handler om opplevelsen av hjemliggjøring, om bygget støtter opp under normalisering og integrering, god og trygg arbeidsplass for ansatte, rammer for fellesskap og privatliv, etc. Et sentralt prinsipp blir å vurdere hvordan alternativene ivaretar og bidrar til god brukskvalitet både for de som bor og jobber ved bygget, og andre. Relevante fokusområder for bomiljø med god brukskvalitet er:
•              Fleksibilitet i bygningsmassen for å kunne ivareta brukere med ulike omsorgsbehov, mulighet for å kunne tilpasse over tid 
•              Antall beboere i bogrupper må være hensiktsmessig og vurdert opp mot både trivsel og drift.  
•              Areal som demper stressnivå/uro og oppleves som trygge
•              Areal løsninger som sikrer lett kontakt med personalet som oppleves som trygghetsskapende
•              Areal som stimulerer til kognitiv og fysisk funksjon så lenge som mulig
•              Areal som er lett å finne fram, mulighet til å bevege seg til andre funksjoner på bygget
•              Forhold i og rundt bygget som har estetiske kvaliteter med betydning for beboernes bomiljø og trivsel (utsikt, omgivelser)
</t>
  </si>
  <si>
    <r>
      <t xml:space="preserve">Alternativene for utvidelse og effektivisering av helsetilbudet vurderes ut ifra ulike temaer som er sortert under de 9 prinsipper for klimavennlige og ressurseffektive helsebygg. 
For hvert tema er det et eller flere spørsmål som bidrar til å beskrive dagens situasjon, og avdekke forbedringsmuligheter. Deretter kan det foretas en helhetlig vurdering av temaene og skåring av de ulike skisserte alternativene for den eksisterende adressen. Skåringen foretas etter fargeskalaen i tabell 1, og suppleres med en kort beskrivelse.
Vær oppmerksom på at noen prinsipper vil ha temaer som overlapper hverandre. Eksempelvis er det spørsmål som knytter seg til arealeffektivitet både under Logistikkmønster og Klimagassutslipp, da dette har innvirkning på begge disse forholdene. 
Vær også oppmerksom på at alternativer som inneholder større deler av tilbygg/nybygg, kan gi høyere skåring på enkelte prinsipper (eksempel, brukskvalitet) og dårligere på andre (eksempel, klimagassutslipp). 
</t>
    </r>
    <r>
      <rPr>
        <sz val="10"/>
        <rFont val="Verdana"/>
        <family val="2"/>
      </rPr>
      <t>Det er ikke gitt at alle spørsmål og prinsipper som er like relevante for alle typer helsebygg eller lokasjoner.</t>
    </r>
    <r>
      <rPr>
        <sz val="10"/>
        <color theme="9"/>
        <rFont val="Verdana"/>
        <family val="2"/>
      </rPr>
      <t xml:space="preserve"> </t>
    </r>
  </si>
  <si>
    <r>
      <t xml:space="preserve">Nærhet til og god standard på transporttilbudet øker sannsynligheten for at ansatte og besøkende velger miljøvennlig transportalternativer. Dette kan være å gå, sykle eller ta bussen. Dette bidrar til å redusere press på eksisterende veinett og redusere CO2-utslipp. Tilgang på delingsløsninger inngår også under dette prinsippet. Lokalisering av helsetilbudet har stor betydning for miljøvennlig transportvalg og prinsippene skal derfor sees i sammenheng. I denne veilederen bidrar temaene herunder til å synliggjøre fordeler og muligheter for adressen. Svar og vurderinger vil antakelig være like for alle alternativene.
Med en mer sentral lokalisering, øker som regel tilretteleggingen for myke trafikanter og for kollektivtrafikken. En sentral lokalisering vil også øke sjansen for et godt busstilbud på natt og helger. Dersom adressen ikke ligger nær et senterområde, men likevel nærme høyfrekvent kollektivtransport, kan dette bidra til å kompensere for nærhet til andre funksjoner (se under prinsipp 9, Lokalisering).
God standard og kvalitet på transporttilbudet handler både om infrastruktur og tilbud. Det handler om effektive traséer, god utforming og vedlikehold, belysning på gang- og sykkelveier og ved holdeplasser, forutsigbarhet og frekvens på busstilbudet (også på kvelder og helger). Alle disse forhold trenger ikke å være på plass for å oppmuntre til grønne transportvalg. Men desto bedre forholdene er, desto mer øker sjansen for at ansatte og besøkende for å velge andre transportformer enn bilen. 
Delingsløsninger kan også bidra til mer miljøvennlige transportvalg, dersom det er lett tilgang på bysykler og elsparkesykler, eller dersom arbeidsplassen har delingsløsninger. Det siste kan være elsykkel eller elbil til arbeidsreiser, eller låneordninger som bidrar til holdningsendringer. 
Flere tiltak for mer miljøvennlig transport kan også etableres på arbeidsplassen etter hvert, og er ikke avhengig av utbyggingen/ byggeprosjekt. Det betyr at svar på spørsmål knyttet til dette prinsippet vil kunne endres over tid for den samme adressen. </t>
    </r>
    <r>
      <rPr>
        <sz val="10"/>
        <rFont val="Verdana"/>
        <family val="2"/>
      </rPr>
      <t xml:space="preserve">Det er heller ikke alle spørsmål som er like relevant for hver lokasjon.
</t>
    </r>
  </si>
  <si>
    <t xml:space="preserve">Benytt vedlagt beregningsmodell (fane 3_1) til å regne ut dagens bemanning. Legg inn forventet bemanning på hvert av alternativene. </t>
  </si>
  <si>
    <t>Eksempelvis hvilken type tjeneste er det i dag (omsorgssenter, bemannede boliger, avlastning, dagsenter, annet)? Hva er dagens beboergruppe, og hva er utfordringen som utløser et behov? Dette kan for eksempel være endret beboergruppe med tyngre behov, eller bygningsmessige utfordringer.</t>
  </si>
  <si>
    <r>
      <t>Kommunen må planlegge for en bærekraftig ressursbruk. Det innebærer å se etter mer effektive løsninger når gjelder bygg, driftsfunksjoner og arbeidskraft. Det handler om å utnytte «ledig kapasitet» best mulig. I helse og omsorgstjenesten er bemanningen den største kostnadsdriveren. Bemanningsfaktor er forholdet mellom antall årsverk og antall beboere helsebygg. Bemanning i helsebygg er ikke regulert nasjonalt, men kommunen er forpliktet til å sikre en bemanning som dekker beboernes behov på forsvarlig måte. Vurdering mellom kostnader og kvalitet er vanskelig, fordi det er ikke slik at de kommuner som har god kvalitet, automatisk har høyere kostnader i form av mer bemanning. Sammenheng mellom kvalitet og ressursbruk er sammensatt og handler vel så mye om; god styring, ledelse, kompetanse, samhandling og innretning og organisering av tjenesten.
Et sentralt prinsipp i vurdering av kapasitetsutnyttelse er å vurdere hvilke</t>
    </r>
    <r>
      <rPr>
        <sz val="10"/>
        <rFont val="Verdana"/>
        <family val="2"/>
      </rPr>
      <t xml:space="preserve"> kostnader av ressursmessig betydning </t>
    </r>
    <r>
      <rPr>
        <sz val="10"/>
        <color theme="1"/>
        <rFont val="Verdana"/>
        <family val="2"/>
      </rPr>
      <t>vil påløpe med ny løsning når kapasiteten økes. Kapasitetsøkning må vurderes i forhold til muligheter ved bygget, drift og personellressurser.</t>
    </r>
  </si>
  <si>
    <t>Er det funksjoner i bygget som har en samspillseffekt med eksterne tjenester - og med innvirkning på disse tjenestes ressursbruk?</t>
  </si>
  <si>
    <t>Eks. Omsorgssenteret har et bårerom som avlaster legevakten.</t>
  </si>
  <si>
    <t>Kort beskrivelse mtp fordeler og ulemper. Her vil de ulike alternativer kunne gi ulike effekter.</t>
  </si>
  <si>
    <r>
      <t xml:space="preserve">Skissene bearbeides i </t>
    </r>
    <r>
      <rPr>
        <u/>
        <sz val="10"/>
        <color theme="1"/>
        <rFont val="Verdana"/>
        <family val="2"/>
      </rPr>
      <t>eget arbeidsmøte</t>
    </r>
    <r>
      <rPr>
        <sz val="10"/>
        <color theme="1"/>
        <rFont val="Verdana"/>
        <family val="2"/>
      </rPr>
      <t xml:space="preserve"> med tverrfaglig involvering. </t>
    </r>
  </si>
  <si>
    <r>
      <t xml:space="preserve">Veilederen skal brukes ved utredning av konsepter i </t>
    </r>
    <r>
      <rPr>
        <b/>
        <sz val="10"/>
        <color theme="1"/>
        <rFont val="Verdana"/>
        <family val="2"/>
      </rPr>
      <t>tidligfasevurderinger</t>
    </r>
    <r>
      <rPr>
        <sz val="10"/>
        <color theme="1"/>
        <rFont val="Verdana"/>
        <family val="2"/>
      </rPr>
      <t xml:space="preserve">, på grunnlag av oppstartsdokumentet som er utarbeidet i forbindelse med behovsmeldingen. </t>
    </r>
  </si>
  <si>
    <r>
      <t>Hente frem informasjon fra oppstratsdokumentet (bestillingen).
Gjennomføre befaring av adressen og snakke med tjenesten. 
Hente inn eksisterende tegninger for bygget.
Ta ut bemanningspla</t>
    </r>
    <r>
      <rPr>
        <sz val="10"/>
        <rFont val="Verdana"/>
        <family val="2"/>
      </rPr>
      <t>n (antall ansatte på jobb dag, kveld, natt)</t>
    </r>
    <r>
      <rPr>
        <sz val="10"/>
        <color theme="1"/>
        <rFont val="Verdana"/>
        <family val="2"/>
      </rPr>
      <t>.
Sjekke reguleringsstatus.</t>
    </r>
  </si>
  <si>
    <r>
      <t xml:space="preserve">Målgruppe for veilederen er </t>
    </r>
    <r>
      <rPr>
        <b/>
        <sz val="10"/>
        <color theme="1"/>
        <rFont val="Verdana"/>
        <family val="2"/>
      </rPr>
      <t>enhets- og avdelingsledere for den aktuelle adressen (Helse og mestring), rådgivere med arkitektkompetanse fra prosjektstaben (By og sted), og driftsteknikker/byggforvalter for eiendommen</t>
    </r>
    <r>
      <rPr>
        <sz val="10"/>
        <color theme="1"/>
        <rFont val="Verdana"/>
        <family val="2"/>
      </rPr>
      <t>. Prinsippene må besvares i samarbeid mellom disse fagområdene. Veilederen kan også være relevant for eksterne arkitekter og konsulenter som har tilsvarende leveranser i tidligfase.</t>
    </r>
  </si>
  <si>
    <r>
      <t xml:space="preserve">Det er behov for </t>
    </r>
    <r>
      <rPr>
        <b/>
        <sz val="10"/>
        <rFont val="Verdana"/>
        <family val="2"/>
      </rPr>
      <t>god tid til å sette seg inn i adressens behov og fremtid</t>
    </r>
    <r>
      <rPr>
        <sz val="10"/>
        <rFont val="Verdana"/>
        <family val="2"/>
      </rPr>
      <t>:
•	Forarbeid ved alle deltakere/ representanter fra de ulike fagområder
•	Befaring på adressen med representanter fra de ulike fagområdene
•	Beskrivelse av dagens tilbud og behov, og første skisser til alternativer (på egen hånd)
•	Fellesarbeidsmøte for å bearbeide de skisserte alternativer sammen med tjenesten. 
 Gjerne drøft skissene samtidig som statusbeskrivelse under hvert prinsipp besvares.
•	Fellesarbeidsmøte for å gå gjennom prinsippene og skåre alternativene</t>
    </r>
  </si>
  <si>
    <r>
      <t xml:space="preserve">Referansepunktet for vurderingene er dagens situasjon og behov på gitt adresse. Det vil være aktuelt å vurdere flere løsninger for å imøtekomme behov for flere plasser, løse utfordringer ved dagens situasjon og bedre driften på adressen. 
</t>
    </r>
    <r>
      <rPr>
        <b/>
        <sz val="10"/>
        <color theme="1"/>
        <rFont val="Verdana"/>
        <family val="2"/>
      </rPr>
      <t xml:space="preserve">
Tverrfaglig samarbeid mellom områdene for klima, are</t>
    </r>
    <r>
      <rPr>
        <b/>
        <sz val="10"/>
        <rFont val="Verdana"/>
        <family val="2"/>
      </rPr>
      <t>al, bygg</t>
    </r>
    <r>
      <rPr>
        <b/>
        <sz val="10"/>
        <color theme="1"/>
        <rFont val="Verdana"/>
        <family val="2"/>
      </rPr>
      <t xml:space="preserve"> og helse anses som svært sentralt for å finne det beste konseptet for å løse behov for flere plasser, samtidig som kommunen treffer klimavennlige og ressursbesparende beslutninger for fremtiden.
</t>
    </r>
    <r>
      <rPr>
        <sz val="10"/>
        <color theme="1"/>
        <rFont val="Verdana"/>
        <family val="2"/>
      </rPr>
      <t xml:space="preserve">
Veilederen kan også være relevant for andre formålsbygg innen kultur og oppvekst, og har et overføringspotensiale til investeringsprosjekter på for eksempel barnehager, skoler, bydelshus, bibliotek, mm.</t>
    </r>
    <r>
      <rPr>
        <sz val="10"/>
        <rFont val="Verdana"/>
        <family val="2"/>
      </rPr>
      <t xml:space="preserve"> Dette vil bli tydeligere når kommunen har fått mer erfaring med bruk av veilederen.</t>
    </r>
    <r>
      <rPr>
        <sz val="10"/>
        <color theme="1"/>
        <rFont val="Verdana"/>
        <family val="2"/>
      </rPr>
      <t xml:space="preserve">
Veilederen er utformet i Excel med følgende faner:
- Innledning og mål
- Bruk og fremgangsmåte
- Oppsummeringsfane for samlet vurderin</t>
    </r>
    <r>
      <rPr>
        <sz val="10"/>
        <rFont val="Verdana"/>
        <family val="2"/>
      </rPr>
      <t>g og valg av utbyggingsalternativ</t>
    </r>
    <r>
      <rPr>
        <sz val="10"/>
        <color theme="1"/>
        <rFont val="Verdana"/>
        <family val="2"/>
      </rPr>
      <t xml:space="preserve">
- De 9 prinsippene, en fane for hver av dem, inkl. fane 3_1 for beregning av bemanningsfaktor
- Begrepsavklaring
Veilederen vil revideres etter den har vært tatt i bruk på flere adresser. Erfaringer vil bidra til å spisse formuleringer og peke på overføringspotensiale til andre formålsbygg. Tidspunkt for revisjon må avkalres mellom Helse og mestring og prosjektstab i By og sted.</t>
    </r>
  </si>
  <si>
    <t>Herunder overføres skåringen av alternativene (fargekode) på hvert enkelte tema under de 9 prinsipper. Tabellen gir en oversikt over hvor godt alternativene treffer på de ulike prinsipper. Det beste alternativet velges ut med en kort beskrivelse av nevneverdige forhold for videre prosjektering.</t>
  </si>
  <si>
    <t>Oppsummering og valg av utbyggingsalternativ</t>
  </si>
  <si>
    <t>Bemanning til årsverk</t>
  </si>
  <si>
    <t>PLASSER</t>
  </si>
  <si>
    <t>SUM</t>
  </si>
  <si>
    <t>DAG</t>
  </si>
  <si>
    <t>Årsverk</t>
  </si>
  <si>
    <t>KVELD</t>
  </si>
  <si>
    <t>FELLES</t>
  </si>
  <si>
    <t>NATT</t>
  </si>
  <si>
    <t>Sum Årsverk</t>
  </si>
  <si>
    <t>Årsverk per plass</t>
  </si>
  <si>
    <t>*[(antall ansatte ukedag*5) + (antall ansatte helg *2)] / 7</t>
  </si>
  <si>
    <t>* Antall ansatte pr avd. i snitt hver dag</t>
  </si>
  <si>
    <t>(alle 7 dager)</t>
  </si>
  <si>
    <r>
      <t xml:space="preserve">Tall i disse tre rader oppdateres automatisk med tallene som fylles inn i fanen </t>
    </r>
    <r>
      <rPr>
        <i/>
        <sz val="11"/>
        <color theme="1" tint="0.249977111117893"/>
        <rFont val="Aptos Narrow"/>
        <family val="2"/>
        <scheme val="minor"/>
      </rPr>
      <t>3_1_Bemanning</t>
    </r>
    <r>
      <rPr>
        <sz val="11"/>
        <color theme="1" tint="0.249977111117893"/>
        <rFont val="Aptos Narrow"/>
        <family val="2"/>
        <scheme val="minor"/>
      </rPr>
      <t>.
Når veilederen åpnes i kvalitetssystemet, er det tall fra eksempel som står her. Husk å oppdatere fanen 3_1 for å få oppdatert tall i radene 6-8 i oppsummeringstabellen.</t>
    </r>
  </si>
  <si>
    <r>
      <t xml:space="preserve">Denne veilederen skal bidra til klimavennlig omstilling og bedre ressursutnyttelse ved nye investeringer i helsebygg. Den er et </t>
    </r>
    <r>
      <rPr>
        <b/>
        <sz val="10"/>
        <color theme="1"/>
        <rFont val="Verdana"/>
        <family val="2"/>
      </rPr>
      <t>verktøy for å belyse muligheter for bedre løsninger for tjenestedrift, arealbruk og CO2-avtrykk ved utvidelse på eksisterende adresser</t>
    </r>
    <r>
      <rPr>
        <sz val="10"/>
        <color theme="1"/>
        <rFont val="Verdana"/>
        <family val="2"/>
      </rPr>
      <t xml:space="preserve">. Veilederen legger til grunn av det skal alltid vurderes om det er mulig å gjenbruke, rehabilitere og transformere eksisterende helsebygg før det bygges nye. Dette er desto viktigere når helsebygget har en sentral lokalisering i forhold til miljøvennlige transportalternativer og nærhet til andre funksjoner.
Veiledere er utarbeidet av Kristiansand kommune i samarbeid med MAP arkitekter og WSP. Den er utformet for kommunens egen bruk og viser til egne rutiner og enheter i organisasjonen. 
Veilederen er utformet på bestilling fra Helse og mestring, og i samarbeid med Klima og arealutvikling. Den bygger videre på to mulighetsstudier der utvidelsesmuligheter på konkrete adresser for omsorgssentre og bemannede boliger ble vurdert ut ifra temaer som arealeffektivitet, klima og ressursbesparing.
</t>
    </r>
    <r>
      <rPr>
        <b/>
        <sz val="10"/>
        <color theme="1"/>
        <rFont val="Verdana"/>
        <family val="2"/>
      </rPr>
      <t>Veilederen tar utgangspunkt i 9 prinsipper for klimavennlige og ressurseffektive helsebygg.</t>
    </r>
    <r>
      <rPr>
        <sz val="10"/>
        <color theme="1"/>
        <rFont val="Verdana"/>
        <family val="2"/>
      </rPr>
      <t xml:space="preserve"> Prinsippene skal vurderes for investeringsprosjekter på helsebygg for en eksisterende adresse. Prinsippene er:
1.	Spart tid 
2.	Logistikkmønster
3.	Unngåtte kostnader
4.	Bomiljø/ Brukskvalitet
5.	Klimagassutslipp
6.	Bærekraftig energi
7.	Miljøvennlig transport
8.	Sirkulærtankegang
9.	Lokalisering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</si>
</sst>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3" x14ac:knownFonts="1">
    <font>
      <sz val="11"/>
      <color theme="1"/>
      <name val="Aptos Narrow"/>
      <family val="2"/>
      <scheme val="minor"/>
    </font>
    <font>
      <sz val="10"/>
      <color theme="1"/>
      <name val="Aptos Narrow"/>
      <family val="2"/>
      <scheme val="minor"/>
    </font>
    <font>
      <sz val="10"/>
      <color theme="1"/>
      <name val="Verdana"/>
      <family val="2"/>
    </font>
    <font>
      <b/>
      <sz val="10"/>
      <color theme="1"/>
      <name val="Verdana"/>
      <family val="2"/>
    </font>
    <font>
      <sz val="10"/>
      <color theme="1"/>
      <name val="Aptos Narrow"/>
      <family val="2"/>
      <scheme val="minor"/>
    </font>
    <font>
      <b/>
      <sz val="18"/>
      <color theme="1"/>
      <name val="Aptos Narrow"/>
      <family val="2"/>
      <scheme val="minor"/>
    </font>
    <font>
      <sz val="11"/>
      <color theme="1"/>
      <name val="Aptos Display"/>
      <family val="2"/>
      <scheme val="major"/>
    </font>
    <font>
      <b/>
      <sz val="10"/>
      <color rgb="FF000000"/>
      <name val="Verdana"/>
      <family val="2"/>
    </font>
    <font>
      <sz val="10"/>
      <color rgb="FF000000"/>
      <name val="Verdana"/>
      <family val="2"/>
    </font>
    <font>
      <i/>
      <sz val="8"/>
      <color theme="1"/>
      <name val="Verdana"/>
      <family val="2"/>
    </font>
    <font>
      <i/>
      <sz val="8"/>
      <color theme="1" tint="0.499984740745262"/>
      <name val="Verdana"/>
      <family val="2"/>
    </font>
    <font>
      <i/>
      <sz val="10"/>
      <color theme="1" tint="0.499984740745262"/>
      <name val="Verdana"/>
      <family val="2"/>
    </font>
    <font>
      <i/>
      <sz val="10"/>
      <color theme="1"/>
      <name val="Verdana"/>
      <family val="2"/>
    </font>
    <font>
      <u/>
      <sz val="10"/>
      <color theme="1"/>
      <name val="Verdana"/>
      <family val="2"/>
    </font>
    <font>
      <sz val="11"/>
      <name val="Aptos Narrow"/>
      <family val="2"/>
      <scheme val="minor"/>
    </font>
    <font>
      <b/>
      <i/>
      <u/>
      <sz val="10"/>
      <color theme="1"/>
      <name val="Verdana"/>
      <family val="2"/>
    </font>
    <font>
      <b/>
      <sz val="18"/>
      <color theme="1"/>
      <name val="Verdana"/>
      <family val="2"/>
    </font>
    <font>
      <i/>
      <sz val="10"/>
      <color rgb="FF808080"/>
      <name val="Verdana"/>
      <family val="2"/>
    </font>
    <font>
      <b/>
      <u/>
      <sz val="10"/>
      <color theme="1"/>
      <name val="Verdana"/>
      <family val="2"/>
    </font>
    <font>
      <sz val="18"/>
      <color theme="1"/>
      <name val="Verdana"/>
      <family val="2"/>
    </font>
    <font>
      <sz val="9"/>
      <color theme="1"/>
      <name val="Verdana"/>
      <family val="2"/>
    </font>
    <font>
      <i/>
      <sz val="9"/>
      <color theme="1"/>
      <name val="Verdana"/>
      <family val="2"/>
    </font>
    <font>
      <i/>
      <sz val="9"/>
      <name val="Verdana"/>
      <family val="2"/>
    </font>
    <font>
      <sz val="10"/>
      <color theme="9"/>
      <name val="Verdana"/>
      <family val="2"/>
    </font>
    <font>
      <sz val="10"/>
      <color theme="1" tint="0.499984740745262"/>
      <name val="Verdana"/>
      <family val="2"/>
    </font>
    <font>
      <b/>
      <sz val="10"/>
      <name val="Verdana"/>
      <family val="2"/>
    </font>
    <font>
      <sz val="11"/>
      <color theme="1"/>
      <name val="Verdana"/>
      <family val="2"/>
    </font>
    <font>
      <b/>
      <sz val="11"/>
      <color theme="1"/>
      <name val="Verdana"/>
      <family val="2"/>
    </font>
    <font>
      <sz val="10"/>
      <name val="Verdana"/>
      <family val="2"/>
    </font>
    <font>
      <b/>
      <sz val="18"/>
      <name val="Verdana"/>
      <family val="2"/>
    </font>
    <font>
      <sz val="8"/>
      <color theme="1"/>
      <name val="Aptos Narrow"/>
      <family val="2"/>
      <scheme val="minor"/>
    </font>
    <font>
      <sz val="11"/>
      <color theme="1" tint="0.249977111117893"/>
      <name val="Aptos Narrow"/>
      <family val="2"/>
      <scheme val="minor"/>
    </font>
    <font>
      <i/>
      <sz val="11"/>
      <color theme="1" tint="0.249977111117893"/>
      <name val="Aptos Narrow"/>
      <family val="2"/>
      <scheme val="minor"/>
    </font>
  </fonts>
  <fills count="10">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00B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diagonal/>
    </border>
    <border>
      <left/>
      <right style="thin">
        <color theme="1" tint="0.499984740745262"/>
      </right>
      <top/>
      <bottom style="thin">
        <color theme="1" tint="0.499984740745262"/>
      </bottom>
      <diagonal/>
    </border>
    <border>
      <left style="medium">
        <color theme="1"/>
      </left>
      <right style="medium">
        <color theme="1"/>
      </right>
      <top style="medium">
        <color theme="1"/>
      </top>
      <bottom style="thin">
        <color theme="1" tint="0.499984740745262"/>
      </bottom>
      <diagonal/>
    </border>
    <border>
      <left style="medium">
        <color theme="1"/>
      </left>
      <right style="medium">
        <color theme="1"/>
      </right>
      <top style="thin">
        <color theme="1" tint="0.499984740745262"/>
      </top>
      <bottom style="thin">
        <color theme="1" tint="0.499984740745262"/>
      </bottom>
      <diagonal/>
    </border>
    <border>
      <left style="medium">
        <color theme="1"/>
      </left>
      <right style="medium">
        <color theme="1"/>
      </right>
      <top style="thin">
        <color theme="1" tint="0.499984740745262"/>
      </top>
      <bottom style="medium">
        <color theme="1"/>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s>
  <cellStyleXfs count="3">
    <xf numFmtId="0" fontId="0" fillId="0" borderId="0"/>
    <xf numFmtId="0" fontId="4" fillId="0" borderId="0"/>
    <xf numFmtId="0" fontId="1" fillId="0" borderId="0"/>
  </cellStyleXfs>
  <cellXfs count="245">
    <xf numFmtId="0" fontId="0" fillId="0" borderId="0" xfId="0"/>
    <xf numFmtId="0" fontId="4" fillId="0" borderId="0" xfId="0" applyFont="1"/>
    <xf numFmtId="0" fontId="5" fillId="0" borderId="0" xfId="0" applyFont="1"/>
    <xf numFmtId="0" fontId="0" fillId="0" borderId="0" xfId="0" applyAlignment="1">
      <alignment vertical="top"/>
    </xf>
    <xf numFmtId="0" fontId="0" fillId="0" borderId="7" xfId="0" applyBorder="1"/>
    <xf numFmtId="0" fontId="0" fillId="0" borderId="0" xfId="0" applyAlignment="1">
      <alignment horizontal="left" vertical="top"/>
    </xf>
    <xf numFmtId="0" fontId="2" fillId="0" borderId="0" xfId="0" applyFont="1"/>
    <xf numFmtId="0" fontId="2" fillId="0" borderId="0" xfId="0" applyFont="1" applyAlignment="1">
      <alignment horizontal="left" vertical="top" wrapText="1"/>
    </xf>
    <xf numFmtId="0" fontId="0" fillId="0" borderId="11" xfId="0" applyBorder="1"/>
    <xf numFmtId="0" fontId="6" fillId="0" borderId="12" xfId="0" applyFont="1" applyBorder="1"/>
    <xf numFmtId="0" fontId="0" fillId="0" borderId="15" xfId="0" applyBorder="1"/>
    <xf numFmtId="0" fontId="0" fillId="0" borderId="8" xfId="0" applyBorder="1"/>
    <xf numFmtId="0" fontId="6" fillId="0" borderId="3" xfId="0" applyFont="1" applyBorder="1"/>
    <xf numFmtId="0" fontId="0" fillId="0" borderId="12" xfId="0" applyBorder="1"/>
    <xf numFmtId="0" fontId="6" fillId="0" borderId="3" xfId="0" applyFont="1" applyBorder="1" applyAlignment="1">
      <alignment vertical="top" wrapText="1"/>
    </xf>
    <xf numFmtId="0" fontId="0" fillId="0" borderId="3" xfId="0" applyBorder="1"/>
    <xf numFmtId="0" fontId="2" fillId="0" borderId="2" xfId="0" applyFont="1" applyBorder="1" applyAlignment="1">
      <alignment wrapText="1"/>
    </xf>
    <xf numFmtId="0" fontId="2" fillId="0" borderId="14" xfId="0" applyFont="1" applyBorder="1" applyAlignment="1">
      <alignment wrapText="1"/>
    </xf>
    <xf numFmtId="0" fontId="2" fillId="0" borderId="2" xfId="0" applyFont="1" applyBorder="1"/>
    <xf numFmtId="0" fontId="2" fillId="0" borderId="0" xfId="0" applyFont="1" applyAlignment="1">
      <alignment vertical="center"/>
    </xf>
    <xf numFmtId="0" fontId="3" fillId="0" borderId="0" xfId="0" applyFont="1"/>
    <xf numFmtId="0" fontId="15" fillId="0" borderId="0" xfId="0" applyFont="1"/>
    <xf numFmtId="0" fontId="2" fillId="0" borderId="0" xfId="0" applyFont="1" applyAlignment="1">
      <alignment horizontal="center" vertical="center"/>
    </xf>
    <xf numFmtId="0" fontId="2" fillId="0" borderId="1" xfId="0" applyFont="1" applyBorder="1" applyAlignment="1">
      <alignment horizontal="left" vertical="top" wrapText="1"/>
    </xf>
    <xf numFmtId="0" fontId="0" fillId="0" borderId="1" xfId="0" applyBorder="1"/>
    <xf numFmtId="0" fontId="15" fillId="0" borderId="1" xfId="0" applyFont="1" applyBorder="1"/>
    <xf numFmtId="0" fontId="13" fillId="0" borderId="1" xfId="0" applyFont="1" applyBorder="1" applyAlignment="1">
      <alignment horizontal="left" wrapText="1"/>
    </xf>
    <xf numFmtId="0" fontId="14" fillId="4" borderId="1" xfId="0" applyFont="1" applyFill="1" applyBorder="1"/>
    <xf numFmtId="0" fontId="2" fillId="0" borderId="14" xfId="0" applyFont="1" applyBorder="1"/>
    <xf numFmtId="0" fontId="16" fillId="0" borderId="0" xfId="0" applyFont="1"/>
    <xf numFmtId="0" fontId="2" fillId="0" borderId="0" xfId="0" applyFont="1" applyAlignment="1">
      <alignment vertical="top"/>
    </xf>
    <xf numFmtId="0" fontId="2" fillId="0" borderId="1" xfId="0" applyFont="1" applyBorder="1" applyAlignment="1">
      <alignment horizontal="left" vertical="center" wrapText="1"/>
    </xf>
    <xf numFmtId="0" fontId="18" fillId="0" borderId="0" xfId="0" applyFont="1"/>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13" fillId="0" borderId="1"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2" fillId="0" borderId="13" xfId="0" applyFont="1" applyBorder="1" applyAlignment="1">
      <alignment horizontal="center" vertical="center"/>
    </xf>
    <xf numFmtId="0" fontId="2" fillId="0" borderId="5" xfId="0" applyFont="1" applyBorder="1" applyAlignment="1">
      <alignment vertical="top"/>
    </xf>
    <xf numFmtId="0" fontId="11" fillId="3" borderId="1" xfId="0" applyFont="1" applyFill="1" applyBorder="1" applyAlignment="1">
      <alignment horizontal="left" vertical="top"/>
    </xf>
    <xf numFmtId="0" fontId="2" fillId="0" borderId="2" xfId="0" applyFont="1" applyBorder="1" applyAlignment="1">
      <alignment vertical="top"/>
    </xf>
    <xf numFmtId="0" fontId="2" fillId="0" borderId="1" xfId="0" applyFont="1" applyBorder="1" applyAlignment="1">
      <alignment horizontal="center" vertical="center"/>
    </xf>
    <xf numFmtId="0" fontId="2" fillId="0" borderId="10" xfId="0" applyFont="1" applyBorder="1" applyAlignment="1">
      <alignment horizontal="left"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19" fillId="0" borderId="0" xfId="0" applyFont="1"/>
    <xf numFmtId="0" fontId="2" fillId="0" borderId="10" xfId="0" applyFont="1" applyBorder="1" applyAlignment="1">
      <alignment vertical="center"/>
    </xf>
    <xf numFmtId="0" fontId="2" fillId="0" borderId="1" xfId="0" applyFont="1" applyBorder="1" applyAlignment="1">
      <alignment vertical="center"/>
    </xf>
    <xf numFmtId="0" fontId="11" fillId="0" borderId="0" xfId="0" applyFont="1" applyAlignment="1">
      <alignment vertical="top"/>
    </xf>
    <xf numFmtId="0" fontId="3" fillId="0" borderId="1" xfId="0" applyFont="1" applyBorder="1" applyAlignment="1">
      <alignment horizontal="left" vertical="center"/>
    </xf>
    <xf numFmtId="0" fontId="13" fillId="0" borderId="4" xfId="0" applyFont="1" applyBorder="1" applyAlignment="1">
      <alignment vertical="center"/>
    </xf>
    <xf numFmtId="0" fontId="2" fillId="0" borderId="4" xfId="0" applyFont="1" applyBorder="1" applyAlignment="1">
      <alignment vertical="top"/>
    </xf>
    <xf numFmtId="0" fontId="3" fillId="0" borderId="0" xfId="0" applyFont="1" applyAlignment="1">
      <alignment vertical="center"/>
    </xf>
    <xf numFmtId="0" fontId="13" fillId="0" borderId="0" xfId="0" applyFont="1" applyAlignment="1">
      <alignment vertical="top" wrapText="1"/>
    </xf>
    <xf numFmtId="0" fontId="11" fillId="0" borderId="0" xfId="0" applyFont="1" applyAlignment="1">
      <alignment vertical="top" wrapText="1"/>
    </xf>
    <xf numFmtId="0" fontId="2"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2" fillId="0" borderId="13" xfId="0" applyFont="1" applyBorder="1" applyAlignment="1">
      <alignment vertical="center" wrapText="1"/>
    </xf>
    <xf numFmtId="0" fontId="9" fillId="0" borderId="0" xfId="0" applyFont="1"/>
    <xf numFmtId="0" fontId="20" fillId="2" borderId="1" xfId="0" applyFont="1" applyFill="1" applyBorder="1"/>
    <xf numFmtId="0" fontId="22"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2" fillId="0" borderId="1" xfId="0" applyFont="1" applyBorder="1"/>
    <xf numFmtId="0" fontId="2" fillId="0" borderId="6" xfId="0" applyFont="1" applyBorder="1" applyAlignment="1">
      <alignment wrapText="1"/>
    </xf>
    <xf numFmtId="0" fontId="2" fillId="0" borderId="1" xfId="0" applyFont="1" applyBorder="1" applyAlignment="1">
      <alignment wrapText="1"/>
    </xf>
    <xf numFmtId="0" fontId="2" fillId="0" borderId="9" xfId="0" applyFont="1" applyBorder="1" applyAlignment="1">
      <alignment horizontal="left" vertical="top" wrapText="1"/>
    </xf>
    <xf numFmtId="0" fontId="2" fillId="0" borderId="6" xfId="0" applyFont="1" applyBorder="1" applyAlignment="1">
      <alignment horizontal="left" vertical="center" wrapText="1"/>
    </xf>
    <xf numFmtId="0" fontId="23" fillId="0" borderId="0" xfId="0" applyFont="1" applyAlignment="1">
      <alignment vertical="top"/>
    </xf>
    <xf numFmtId="0" fontId="2" fillId="0" borderId="0" xfId="0" applyFont="1" applyAlignment="1">
      <alignment horizontal="center"/>
    </xf>
    <xf numFmtId="0" fontId="2" fillId="0" borderId="0" xfId="0" applyFont="1" applyAlignment="1">
      <alignment horizontal="left" vertical="top"/>
    </xf>
    <xf numFmtId="0" fontId="23" fillId="0" borderId="0" xfId="0" applyFont="1" applyAlignment="1">
      <alignment vertical="top" wrapText="1"/>
    </xf>
    <xf numFmtId="0" fontId="26" fillId="0" borderId="0" xfId="0" applyFont="1" applyAlignment="1">
      <alignment horizontal="left" vertical="top"/>
    </xf>
    <xf numFmtId="0" fontId="27" fillId="0" borderId="0" xfId="0" applyFont="1" applyAlignment="1">
      <alignment horizontal="left" vertical="top"/>
    </xf>
    <xf numFmtId="0" fontId="25" fillId="0" borderId="0" xfId="0" applyFont="1" applyAlignment="1">
      <alignment horizontal="left" vertical="top"/>
    </xf>
    <xf numFmtId="0" fontId="3" fillId="0" borderId="0" xfId="0" applyFont="1" applyAlignment="1">
      <alignment horizontal="left" vertical="top"/>
    </xf>
    <xf numFmtId="0" fontId="29" fillId="0" borderId="0" xfId="0" applyFont="1"/>
    <xf numFmtId="0" fontId="0" fillId="0" borderId="0" xfId="0" applyAlignment="1">
      <alignment vertical="top" wrapText="1"/>
    </xf>
    <xf numFmtId="0" fontId="0" fillId="0" borderId="0" xfId="0" applyAlignment="1">
      <alignment horizontal="center" vertical="top"/>
    </xf>
    <xf numFmtId="0" fontId="0" fillId="0" borderId="11" xfId="0" applyBorder="1" applyAlignment="1">
      <alignment vertical="top" wrapText="1"/>
    </xf>
    <xf numFmtId="0" fontId="0" fillId="0" borderId="14" xfId="0" applyBorder="1" applyAlignment="1">
      <alignment horizontal="center" vertical="top" wrapText="1"/>
    </xf>
    <xf numFmtId="0" fontId="0" fillId="8" borderId="12" xfId="0" applyFill="1" applyBorder="1" applyAlignment="1">
      <alignment horizontal="center" vertical="top" wrapText="1"/>
    </xf>
    <xf numFmtId="0" fontId="0" fillId="0" borderId="0" xfId="0" applyAlignment="1">
      <alignment horizontal="center" vertical="top" wrapText="1"/>
    </xf>
    <xf numFmtId="0" fontId="0" fillId="0" borderId="15" xfId="0" applyBorder="1" applyAlignment="1">
      <alignment vertical="top"/>
    </xf>
    <xf numFmtId="0" fontId="0" fillId="8" borderId="3" xfId="0" applyFill="1" applyBorder="1" applyAlignment="1">
      <alignment horizontal="center" vertical="top"/>
    </xf>
    <xf numFmtId="0" fontId="0" fillId="0" borderId="8" xfId="0" applyBorder="1" applyAlignment="1">
      <alignment vertical="top"/>
    </xf>
    <xf numFmtId="0" fontId="0" fillId="8" borderId="7" xfId="0" applyFill="1" applyBorder="1" applyAlignment="1">
      <alignment horizontal="center" vertical="top"/>
    </xf>
    <xf numFmtId="0" fontId="0" fillId="8" borderId="11" xfId="0" applyFill="1" applyBorder="1" applyAlignment="1">
      <alignment vertical="top"/>
    </xf>
    <xf numFmtId="0" fontId="0" fillId="0" borderId="11" xfId="0" applyBorder="1" applyAlignment="1">
      <alignment vertical="top"/>
    </xf>
    <xf numFmtId="0" fontId="0" fillId="8" borderId="13" xfId="0" applyFill="1" applyBorder="1" applyAlignment="1">
      <alignment vertical="top"/>
    </xf>
    <xf numFmtId="0" fontId="0" fillId="8" borderId="4" xfId="0" applyFill="1" applyBorder="1" applyAlignment="1">
      <alignment vertical="top"/>
    </xf>
    <xf numFmtId="0" fontId="0" fillId="8" borderId="1" xfId="0" applyFill="1" applyBorder="1" applyAlignment="1">
      <alignment vertical="top"/>
    </xf>
    <xf numFmtId="2" fontId="0" fillId="8" borderId="3" xfId="0" applyNumberFormat="1" applyFill="1" applyBorder="1" applyAlignment="1">
      <alignment horizontal="center" vertical="top"/>
    </xf>
    <xf numFmtId="0" fontId="0" fillId="8" borderId="4" xfId="0" applyFill="1" applyBorder="1" applyAlignment="1">
      <alignment horizontal="center" vertical="top"/>
    </xf>
    <xf numFmtId="0" fontId="0" fillId="8" borderId="0" xfId="0" applyFill="1" applyAlignment="1">
      <alignment vertical="top"/>
    </xf>
    <xf numFmtId="164" fontId="0" fillId="8" borderId="0" xfId="0" applyNumberFormat="1" applyFill="1" applyAlignment="1">
      <alignment horizontal="center" vertical="top"/>
    </xf>
    <xf numFmtId="0" fontId="0" fillId="8" borderId="6" xfId="0" applyFill="1" applyBorder="1" applyAlignment="1">
      <alignment horizontal="center" vertical="top"/>
    </xf>
    <xf numFmtId="0" fontId="0" fillId="8" borderId="8" xfId="0" applyFill="1" applyBorder="1" applyAlignment="1">
      <alignment vertical="top"/>
    </xf>
    <xf numFmtId="0" fontId="0" fillId="8" borderId="15" xfId="0" applyFill="1" applyBorder="1" applyAlignment="1">
      <alignment vertical="top"/>
    </xf>
    <xf numFmtId="0" fontId="0" fillId="8" borderId="10" xfId="0" applyFill="1" applyBorder="1" applyAlignment="1">
      <alignment vertical="top"/>
    </xf>
    <xf numFmtId="0" fontId="0" fillId="8" borderId="14" xfId="0" applyFill="1" applyBorder="1" applyAlignment="1">
      <alignment vertical="top"/>
    </xf>
    <xf numFmtId="0" fontId="0" fillId="0" borderId="4" xfId="0" applyBorder="1" applyAlignment="1">
      <alignment vertical="top"/>
    </xf>
    <xf numFmtId="165" fontId="0" fillId="8" borderId="0" xfId="0" applyNumberFormat="1" applyFill="1" applyAlignment="1">
      <alignment horizontal="center" vertical="top"/>
    </xf>
    <xf numFmtId="0" fontId="0" fillId="0" borderId="0" xfId="0" applyAlignment="1">
      <alignment horizontal="right" vertical="top"/>
    </xf>
    <xf numFmtId="2" fontId="0" fillId="8" borderId="0" xfId="0" applyNumberFormat="1" applyFill="1" applyAlignment="1">
      <alignment horizontal="center" vertical="top"/>
    </xf>
    <xf numFmtId="0" fontId="1" fillId="0" borderId="0" xfId="2"/>
    <xf numFmtId="0" fontId="1" fillId="0" borderId="0" xfId="2" applyAlignment="1">
      <alignment horizontal="center"/>
    </xf>
    <xf numFmtId="0" fontId="30" fillId="0" borderId="16" xfId="1" applyFont="1" applyBorder="1"/>
    <xf numFmtId="0" fontId="30" fillId="6" borderId="16" xfId="1" applyFont="1" applyFill="1" applyBorder="1"/>
    <xf numFmtId="0" fontId="30" fillId="4" borderId="16" xfId="1" applyFont="1" applyFill="1" applyBorder="1" applyAlignment="1">
      <alignment horizontal="center"/>
    </xf>
    <xf numFmtId="0" fontId="30" fillId="6" borderId="16" xfId="1" applyFont="1" applyFill="1" applyBorder="1" applyAlignment="1">
      <alignment horizontal="center"/>
    </xf>
    <xf numFmtId="0" fontId="30" fillId="7" borderId="16" xfId="1" applyFont="1" applyFill="1" applyBorder="1"/>
    <xf numFmtId="0" fontId="30" fillId="7" borderId="16" xfId="1" applyFont="1" applyFill="1" applyBorder="1" applyAlignment="1">
      <alignment horizontal="center"/>
    </xf>
    <xf numFmtId="0" fontId="30" fillId="9" borderId="16" xfId="1" applyFont="1" applyFill="1" applyBorder="1"/>
    <xf numFmtId="0" fontId="30" fillId="9" borderId="16" xfId="1" applyFont="1" applyFill="1" applyBorder="1" applyAlignment="1">
      <alignment horizontal="center"/>
    </xf>
    <xf numFmtId="0" fontId="30" fillId="0" borderId="0" xfId="0" applyFont="1" applyAlignment="1">
      <alignment vertical="top"/>
    </xf>
    <xf numFmtId="0" fontId="0" fillId="4" borderId="0" xfId="0" applyFill="1" applyAlignment="1">
      <alignment horizontal="center" vertical="top"/>
    </xf>
    <xf numFmtId="0" fontId="0" fillId="4" borderId="2" xfId="0" applyFill="1" applyBorder="1" applyAlignment="1">
      <alignment horizontal="center" vertical="top"/>
    </xf>
    <xf numFmtId="0" fontId="0" fillId="4" borderId="15" xfId="0" applyFill="1" applyBorder="1" applyAlignment="1">
      <alignment horizontal="center" vertical="top"/>
    </xf>
    <xf numFmtId="0" fontId="0" fillId="4" borderId="9" xfId="0" applyFill="1" applyBorder="1" applyAlignment="1">
      <alignment horizontal="center" vertical="top"/>
    </xf>
    <xf numFmtId="0" fontId="0" fillId="4" borderId="8" xfId="0" applyFill="1" applyBorder="1" applyAlignment="1">
      <alignment horizontal="center" vertical="top"/>
    </xf>
    <xf numFmtId="0" fontId="0" fillId="4" borderId="10" xfId="0" applyFill="1" applyBorder="1" applyAlignment="1">
      <alignment horizontal="center" vertical="top"/>
    </xf>
    <xf numFmtId="0" fontId="0" fillId="4" borderId="4" xfId="0" applyFill="1" applyBorder="1" applyAlignment="1">
      <alignment horizontal="center" vertical="top"/>
    </xf>
    <xf numFmtId="0" fontId="0" fillId="4" borderId="1" xfId="0" applyFill="1" applyBorder="1" applyAlignment="1">
      <alignment horizontal="center" vertical="top"/>
    </xf>
    <xf numFmtId="0" fontId="0" fillId="4" borderId="5" xfId="0" applyFill="1" applyBorder="1" applyAlignment="1">
      <alignment horizontal="center" vertical="top"/>
    </xf>
    <xf numFmtId="0" fontId="30" fillId="0" borderId="17" xfId="1" applyFont="1" applyBorder="1"/>
    <xf numFmtId="164" fontId="14" fillId="4" borderId="1" xfId="0" applyNumberFormat="1" applyFont="1" applyFill="1" applyBorder="1"/>
    <xf numFmtId="2" fontId="14" fillId="4" borderId="1" xfId="0" applyNumberFormat="1" applyFont="1" applyFill="1" applyBorder="1"/>
    <xf numFmtId="0" fontId="30" fillId="4" borderId="17" xfId="1" applyFont="1" applyFill="1" applyBorder="1" applyAlignment="1">
      <alignment horizontal="center"/>
    </xf>
    <xf numFmtId="0" fontId="30" fillId="0" borderId="18" xfId="1" applyFont="1" applyBorder="1"/>
    <xf numFmtId="0" fontId="30" fillId="0" borderId="22" xfId="1" applyFont="1" applyBorder="1"/>
    <xf numFmtId="0" fontId="30" fillId="4" borderId="23" xfId="1" applyFont="1" applyFill="1" applyBorder="1" applyAlignment="1">
      <alignment horizontal="center"/>
    </xf>
    <xf numFmtId="0" fontId="30" fillId="4" borderId="24" xfId="1" applyFont="1" applyFill="1" applyBorder="1" applyAlignment="1">
      <alignment horizontal="center"/>
    </xf>
    <xf numFmtId="0" fontId="16" fillId="0" borderId="0" xfId="0" applyFont="1" applyAlignment="1">
      <alignment horizontal="left"/>
    </xf>
    <xf numFmtId="0" fontId="2" fillId="0" borderId="0" xfId="0" applyFont="1" applyAlignment="1">
      <alignment horizontal="left" vertical="top" wrapText="1"/>
    </xf>
    <xf numFmtId="0" fontId="28" fillId="0" borderId="0" xfId="0" applyFont="1" applyAlignment="1">
      <alignment horizontal="left" vertical="top" wrapText="1"/>
    </xf>
    <xf numFmtId="0" fontId="23" fillId="0" borderId="0" xfId="0" applyFont="1" applyAlignment="1">
      <alignment horizontal="left" vertical="top" wrapText="1"/>
    </xf>
    <xf numFmtId="0" fontId="2" fillId="0" borderId="3" xfId="0" applyFont="1" applyBorder="1" applyAlignment="1">
      <alignment horizontal="left" vertical="top" wrapText="1"/>
    </xf>
    <xf numFmtId="0" fontId="11" fillId="4" borderId="0" xfId="0" applyFont="1" applyFill="1" applyAlignment="1">
      <alignment horizontal="left" vertical="top" wrapText="1"/>
    </xf>
    <xf numFmtId="0" fontId="11" fillId="4" borderId="3" xfId="0" applyFont="1" applyFill="1" applyBorder="1" applyAlignment="1">
      <alignment horizontal="left" vertical="top" wrapText="1"/>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9" fillId="0" borderId="2" xfId="0" applyFont="1" applyBorder="1" applyAlignment="1">
      <alignment horizontal="left" vertical="center" wrapText="1"/>
    </xf>
    <xf numFmtId="0" fontId="20" fillId="2" borderId="1" xfId="0" applyFont="1" applyFill="1" applyBorder="1" applyAlignment="1">
      <alignment horizontal="left" vertical="center"/>
    </xf>
    <xf numFmtId="0" fontId="24" fillId="4" borderId="4" xfId="0" applyFont="1" applyFill="1" applyBorder="1" applyAlignment="1">
      <alignment horizontal="left" vertical="top"/>
    </xf>
    <xf numFmtId="0" fontId="24" fillId="4" borderId="6" xfId="0" applyFont="1" applyFill="1" applyBorder="1" applyAlignment="1">
      <alignment horizontal="left" vertical="top"/>
    </xf>
    <xf numFmtId="0" fontId="13" fillId="0" borderId="0" xfId="0" applyFont="1" applyAlignment="1">
      <alignment horizontal="left" vertical="top"/>
    </xf>
    <xf numFmtId="0" fontId="13" fillId="0" borderId="0" xfId="0" applyFont="1" applyAlignment="1">
      <alignment horizontal="left" vertical="top" wrapText="1"/>
    </xf>
    <xf numFmtId="0" fontId="17" fillId="4" borderId="2" xfId="0" applyFont="1" applyFill="1" applyBorder="1" applyAlignment="1">
      <alignment horizontal="left" vertical="top" wrapText="1"/>
    </xf>
    <xf numFmtId="0" fontId="17" fillId="4" borderId="7" xfId="0" applyFont="1" applyFill="1" applyBorder="1" applyAlignment="1">
      <alignment horizontal="left" vertical="top" wrapText="1"/>
    </xf>
    <xf numFmtId="0" fontId="31" fillId="0" borderId="25" xfId="0" applyFont="1" applyBorder="1" applyAlignment="1">
      <alignment horizontal="left" vertical="top" wrapText="1"/>
    </xf>
    <xf numFmtId="0" fontId="31" fillId="0" borderId="26" xfId="0" applyFont="1" applyBorder="1" applyAlignment="1">
      <alignment horizontal="left" vertical="top" wrapText="1"/>
    </xf>
    <xf numFmtId="0" fontId="31" fillId="0" borderId="19" xfId="0" applyFont="1" applyBorder="1" applyAlignment="1">
      <alignment horizontal="left" vertical="top" wrapText="1"/>
    </xf>
    <xf numFmtId="0" fontId="31" fillId="0" borderId="27" xfId="0" applyFont="1" applyBorder="1" applyAlignment="1">
      <alignment horizontal="left" vertical="top" wrapText="1"/>
    </xf>
    <xf numFmtId="0" fontId="31" fillId="0" borderId="0" xfId="0" applyFont="1" applyAlignment="1">
      <alignment horizontal="left" vertical="top" wrapText="1"/>
    </xf>
    <xf numFmtId="0" fontId="31" fillId="0" borderId="20" xfId="0" applyFont="1" applyBorder="1" applyAlignment="1">
      <alignment horizontal="left" vertical="top" wrapText="1"/>
    </xf>
    <xf numFmtId="0" fontId="31" fillId="0" borderId="28" xfId="0" applyFont="1" applyBorder="1" applyAlignment="1">
      <alignment horizontal="left" vertical="top" wrapText="1"/>
    </xf>
    <xf numFmtId="0" fontId="31" fillId="0" borderId="29" xfId="0" applyFont="1" applyBorder="1" applyAlignment="1">
      <alignment horizontal="left" vertical="top" wrapText="1"/>
    </xf>
    <xf numFmtId="0" fontId="31" fillId="0" borderId="21" xfId="0" applyFont="1" applyBorder="1" applyAlignment="1">
      <alignment horizontal="left" vertical="top"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5" borderId="1" xfId="0" applyFont="1" applyFill="1" applyBorder="1" applyAlignment="1">
      <alignment horizontal="left" vertical="top" wrapText="1"/>
    </xf>
    <xf numFmtId="0" fontId="2" fillId="0" borderId="6"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0" fillId="4" borderId="11" xfId="0" applyFill="1" applyBorder="1" applyAlignment="1">
      <alignment horizontal="left" vertical="top"/>
    </xf>
    <xf numFmtId="0" fontId="0" fillId="4" borderId="12" xfId="0" applyFill="1" applyBorder="1" applyAlignment="1">
      <alignment horizontal="left" vertical="top"/>
    </xf>
    <xf numFmtId="0" fontId="0" fillId="4" borderId="8" xfId="0" applyFill="1" applyBorder="1" applyAlignment="1">
      <alignment horizontal="left" vertical="top"/>
    </xf>
    <xf numFmtId="0" fontId="0" fillId="4" borderId="7" xfId="0" applyFill="1" applyBorder="1" applyAlignment="1">
      <alignment horizontal="left" vertical="top"/>
    </xf>
    <xf numFmtId="0" fontId="0" fillId="4" borderId="15" xfId="0" applyFill="1" applyBorder="1" applyAlignment="1">
      <alignment horizontal="left" vertical="top"/>
    </xf>
    <xf numFmtId="0" fontId="0" fillId="4" borderId="3" xfId="0" applyFill="1" applyBorder="1" applyAlignment="1">
      <alignment horizontal="left" vertical="top"/>
    </xf>
    <xf numFmtId="0" fontId="1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1" fillId="4" borderId="5"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6" xfId="0" applyFont="1" applyFill="1" applyBorder="1" applyAlignment="1">
      <alignment horizontal="left" vertical="top" wrapText="1"/>
    </xf>
    <xf numFmtId="0" fontId="11" fillId="4" borderId="2"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5" xfId="0" applyFont="1" applyFill="1" applyBorder="1" applyAlignment="1">
      <alignment horizontal="left" vertical="top" wrapText="1" shrinkToFit="1"/>
    </xf>
    <xf numFmtId="0" fontId="2" fillId="0" borderId="8" xfId="0" applyFont="1" applyBorder="1" applyAlignment="1">
      <alignment horizontal="left" vertical="top" wrapText="1"/>
    </xf>
    <xf numFmtId="0" fontId="2" fillId="0" borderId="7" xfId="0" applyFont="1" applyBorder="1" applyAlignment="1">
      <alignment horizontal="left" vertical="top" wrapText="1"/>
    </xf>
    <xf numFmtId="0" fontId="3" fillId="0" borderId="4" xfId="0" applyFont="1" applyBorder="1" applyAlignment="1">
      <alignment horizontal="left" vertical="center"/>
    </xf>
    <xf numFmtId="0" fontId="13" fillId="0" borderId="3" xfId="0" applyFont="1" applyBorder="1" applyAlignment="1">
      <alignment horizontal="left" vertical="center"/>
    </xf>
    <xf numFmtId="0" fontId="11" fillId="4" borderId="6" xfId="0" applyFont="1" applyFill="1" applyBorder="1" applyAlignment="1">
      <alignment horizontal="left" vertical="top" wrapTex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1" fillId="4" borderId="4" xfId="0" applyFont="1" applyFill="1" applyBorder="1" applyAlignment="1">
      <alignment horizontal="left" vertical="top" wrapText="1"/>
    </xf>
    <xf numFmtId="0" fontId="0" fillId="8" borderId="2" xfId="0" applyFill="1" applyBorder="1" applyAlignment="1">
      <alignment horizontal="center" vertical="top"/>
    </xf>
    <xf numFmtId="0" fontId="30" fillId="6" borderId="18" xfId="1" applyFont="1" applyFill="1" applyBorder="1" applyAlignment="1">
      <alignment horizontal="center" vertical="center"/>
    </xf>
    <xf numFmtId="0" fontId="30" fillId="9" borderId="18" xfId="1" applyFont="1" applyFill="1" applyBorder="1" applyAlignment="1">
      <alignment horizontal="center" vertical="center"/>
    </xf>
    <xf numFmtId="0" fontId="1" fillId="0" borderId="0" xfId="2" applyAlignment="1">
      <alignment horizontal="center" vertical="center"/>
    </xf>
    <xf numFmtId="0" fontId="0" fillId="8" borderId="4" xfId="0" applyFill="1" applyBorder="1" applyAlignment="1">
      <alignment horizontal="center" vertical="top"/>
    </xf>
    <xf numFmtId="0" fontId="0" fillId="8" borderId="5" xfId="0" applyFill="1" applyBorder="1" applyAlignment="1">
      <alignment horizontal="center" vertical="top"/>
    </xf>
    <xf numFmtId="0" fontId="0" fillId="8" borderId="6" xfId="0" applyFill="1" applyBorder="1" applyAlignment="1">
      <alignment horizontal="center" vertical="top"/>
    </xf>
    <xf numFmtId="0" fontId="0" fillId="8" borderId="8" xfId="0" applyFill="1" applyBorder="1" applyAlignment="1">
      <alignment horizontal="center" vertical="top"/>
    </xf>
    <xf numFmtId="0" fontId="30" fillId="7" borderId="19" xfId="1" applyFont="1" applyFill="1" applyBorder="1" applyAlignment="1">
      <alignment horizontal="center" vertical="center"/>
    </xf>
    <xf numFmtId="0" fontId="30" fillId="7" borderId="20" xfId="1" applyFont="1" applyFill="1" applyBorder="1" applyAlignment="1">
      <alignment horizontal="center" vertical="center"/>
    </xf>
    <xf numFmtId="0" fontId="30" fillId="7" borderId="21" xfId="1" applyFont="1" applyFill="1" applyBorder="1" applyAlignment="1">
      <alignment horizontal="center" vertical="center"/>
    </xf>
    <xf numFmtId="0" fontId="0" fillId="8" borderId="5" xfId="0" applyFill="1" applyBorder="1" applyAlignment="1">
      <alignment horizontal="left" vertical="top"/>
    </xf>
    <xf numFmtId="0" fontId="0" fillId="8" borderId="6" xfId="0" applyFill="1" applyBorder="1" applyAlignment="1">
      <alignment horizontal="left" vertical="top"/>
    </xf>
    <xf numFmtId="0" fontId="0" fillId="8" borderId="4" xfId="0" applyFill="1" applyBorder="1" applyAlignment="1">
      <alignment horizontal="center" vertical="top" wrapText="1"/>
    </xf>
    <xf numFmtId="0" fontId="0" fillId="8" borderId="5" xfId="0" applyFill="1" applyBorder="1" applyAlignment="1">
      <alignment horizontal="center" vertical="top" wrapText="1"/>
    </xf>
    <xf numFmtId="0" fontId="0" fillId="8" borderId="6" xfId="0" applyFill="1" applyBorder="1" applyAlignment="1">
      <alignment horizontal="center" vertical="top" wrapText="1"/>
    </xf>
    <xf numFmtId="0" fontId="2" fillId="0" borderId="1" xfId="0" applyFont="1" applyBorder="1" applyAlignment="1">
      <alignment horizontal="left" vertical="top" wrapText="1"/>
    </xf>
    <xf numFmtId="0" fontId="11"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12" xfId="0" applyFont="1" applyBorder="1" applyAlignment="1">
      <alignment horizontal="left" vertical="top" wrapText="1"/>
    </xf>
    <xf numFmtId="0" fontId="13" fillId="0" borderId="8" xfId="0" applyFont="1" applyBorder="1" applyAlignment="1">
      <alignment horizontal="left" vertical="top" wrapText="1"/>
    </xf>
    <xf numFmtId="0" fontId="13" fillId="0" borderId="2"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center"/>
    </xf>
    <xf numFmtId="0" fontId="13" fillId="0" borderId="3"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4" borderId="11" xfId="0" applyFont="1" applyFill="1" applyBorder="1" applyAlignment="1">
      <alignment horizontal="left" vertical="top" wrapText="1"/>
    </xf>
    <xf numFmtId="0" fontId="11" fillId="4" borderId="14" xfId="0" applyFont="1" applyFill="1" applyBorder="1" applyAlignment="1">
      <alignment horizontal="left" vertical="top" wrapText="1"/>
    </xf>
    <xf numFmtId="0" fontId="11" fillId="4" borderId="12" xfId="0" applyFont="1" applyFill="1" applyBorder="1" applyAlignment="1">
      <alignment horizontal="left" vertical="top" wrapText="1"/>
    </xf>
    <xf numFmtId="0" fontId="11" fillId="4" borderId="15"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0" borderId="2" xfId="0" applyFont="1" applyBorder="1" applyAlignment="1">
      <alignment horizontal="left" vertical="top" wrapText="1"/>
    </xf>
    <xf numFmtId="0" fontId="11"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28" fillId="0" borderId="4" xfId="0" applyFont="1" applyBorder="1" applyAlignment="1">
      <alignment horizontal="left" vertical="top" wrapText="1"/>
    </xf>
    <xf numFmtId="0" fontId="28" fillId="0" borderId="6" xfId="0" applyFont="1" applyBorder="1" applyAlignment="1">
      <alignment horizontal="left" vertical="top" wrapText="1"/>
    </xf>
    <xf numFmtId="0" fontId="11" fillId="0" borderId="4" xfId="0" applyFont="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xf>
  </cellXfs>
  <cellStyles count="3">
    <cellStyle name="Normal" xfId="0" builtinId="0"/>
    <cellStyle name="Normal 2" xfId="1" xr:uid="{CEA6D86A-90B9-4927-93E7-EC838B8B3FE2}"/>
    <cellStyle name="Normal 2 2" xfId="2" xr:uid="{FD1F7F09-906C-4B94-8451-571F0AF97A9E}"/>
  </cellStyles>
  <dxfs count="110">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
      <font>
        <color theme="1"/>
      </font>
      <fill>
        <patternFill>
          <bgColor theme="9"/>
        </patternFill>
      </fill>
    </dxf>
    <dxf>
      <font>
        <color theme="1"/>
      </font>
      <fill>
        <patternFill>
          <bgColor theme="9" tint="0.59996337778862885"/>
        </patternFill>
      </fill>
    </dxf>
    <dxf>
      <font>
        <color theme="1"/>
      </font>
      <fill>
        <patternFill>
          <bgColor theme="9" tint="0.79998168889431442"/>
        </patternFill>
      </fill>
    </dxf>
    <dxf>
      <font>
        <color theme="1"/>
      </font>
      <fill>
        <patternFill>
          <bgColor theme="5"/>
        </patternFill>
      </fill>
    </dxf>
    <dxf>
      <font>
        <color theme="1"/>
      </font>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5.xml"/><Relationship Id="rId39" Type="http://schemas.openxmlformats.org/officeDocument/2006/relationships/customXml" Target="../customXml/item18.xml"/><Relationship Id="rId3" Type="http://schemas.openxmlformats.org/officeDocument/2006/relationships/worksheet" Target="worksheets/sheet3.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47" Type="http://schemas.openxmlformats.org/officeDocument/2006/relationships/customXml" Target="../customXml/item2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 Id="rId46" Type="http://schemas.openxmlformats.org/officeDocument/2006/relationships/customXml" Target="../customXml/item25.xml"/><Relationship Id="rId2" Type="http://schemas.openxmlformats.org/officeDocument/2006/relationships/worksheet" Target="worksheets/sheet2.xml"/><Relationship Id="rId16" Type="http://schemas.openxmlformats.org/officeDocument/2006/relationships/connections" Target="connections.xml"/><Relationship Id="rId20" Type="http://schemas.microsoft.com/office/2022/11/relationships/FeaturePropertyBag" Target="featurePropertyBag/featurePropertyBag.xml"/><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45" Type="http://schemas.openxmlformats.org/officeDocument/2006/relationships/customXml" Target="../customXml/item24.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49" Type="http://schemas.openxmlformats.org/officeDocument/2006/relationships/customXml" Target="../customXml/item28.xml"/><Relationship Id="rId10" Type="http://schemas.openxmlformats.org/officeDocument/2006/relationships/worksheet" Target="worksheets/sheet10.xml"/><Relationship Id="rId19" Type="http://schemas.openxmlformats.org/officeDocument/2006/relationships/powerPivotData" Target="model/item.data"/><Relationship Id="rId31" Type="http://schemas.openxmlformats.org/officeDocument/2006/relationships/customXml" Target="../customXml/item10.xml"/><Relationship Id="rId44" Type="http://schemas.openxmlformats.org/officeDocument/2006/relationships/customXml" Target="../customXml/item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48" Type="http://schemas.openxmlformats.org/officeDocument/2006/relationships/customXml" Target="../customXml/item27.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'3_1_Bemanning'!$B$8</c:f>
          <c:strCache>
            <c:ptCount val="1"/>
            <c:pt idx="0">
              <c:v>PLASSER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spPr>
            <a:solidFill>
              <a:schemeClr val="accent1"/>
            </a:solidFill>
            <a:ln>
              <a:noFill/>
            </a:ln>
            <a:effectLst/>
          </c:spPr>
          <c:invertIfNegative val="0"/>
          <c:cat>
            <c:strRef>
              <c:f>'3_1_Bemanning'!$C$9:$F$9</c:f>
              <c:strCache>
                <c:ptCount val="4"/>
                <c:pt idx="0">
                  <c:v>Alternativ 0</c:v>
                </c:pt>
                <c:pt idx="1">
                  <c:v>Alternativ 1</c:v>
                </c:pt>
                <c:pt idx="2">
                  <c:v>Alternativ 2</c:v>
                </c:pt>
                <c:pt idx="3">
                  <c:v>Alternativ 3</c:v>
                </c:pt>
              </c:strCache>
            </c:strRef>
          </c:cat>
          <c:val>
            <c:numRef>
              <c:f>'3_1_Bemanning'!$C$17:$F$17</c:f>
              <c:numCache>
                <c:formatCode>General</c:formatCode>
                <c:ptCount val="4"/>
                <c:pt idx="0">
                  <c:v>48</c:v>
                </c:pt>
                <c:pt idx="1">
                  <c:v>78</c:v>
                </c:pt>
                <c:pt idx="2">
                  <c:v>81</c:v>
                </c:pt>
                <c:pt idx="3">
                  <c:v>0</c:v>
                </c:pt>
              </c:numCache>
            </c:numRef>
          </c:val>
          <c:extLst>
            <c:ext xmlns:c16="http://schemas.microsoft.com/office/drawing/2014/chart" uri="{C3380CC4-5D6E-409C-BE32-E72D297353CC}">
              <c16:uniqueId val="{00000000-5894-4DB3-9EBA-AB776FD61384}"/>
            </c:ext>
          </c:extLst>
        </c:ser>
        <c:dLbls>
          <c:showLegendKey val="0"/>
          <c:showVal val="0"/>
          <c:showCatName val="0"/>
          <c:showSerName val="0"/>
          <c:showPercent val="0"/>
          <c:showBubbleSize val="0"/>
        </c:dLbls>
        <c:gapWidth val="219"/>
        <c:overlap val="-27"/>
        <c:axId val="332557887"/>
        <c:axId val="332558847"/>
      </c:barChart>
      <c:catAx>
        <c:axId val="33255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32558847"/>
        <c:crosses val="autoZero"/>
        <c:auto val="1"/>
        <c:lblAlgn val="ctr"/>
        <c:lblOffset val="100"/>
        <c:noMultiLvlLbl val="0"/>
      </c:catAx>
      <c:valAx>
        <c:axId val="3325588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325578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'3_1_Bemanning'!$B$18</c:f>
          <c:strCache>
            <c:ptCount val="1"/>
            <c:pt idx="0">
              <c:v>Bemanningsfaktor Natt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spPr>
            <a:solidFill>
              <a:schemeClr val="accent1"/>
            </a:solidFill>
            <a:ln>
              <a:noFill/>
            </a:ln>
            <a:effectLst/>
          </c:spPr>
          <c:invertIfNegative val="0"/>
          <c:cat>
            <c:strRef>
              <c:f>'3_1_Bemanning'!$C$9:$F$9</c:f>
              <c:strCache>
                <c:ptCount val="4"/>
                <c:pt idx="0">
                  <c:v>Alternativ 0</c:v>
                </c:pt>
                <c:pt idx="1">
                  <c:v>Alternativ 1</c:v>
                </c:pt>
                <c:pt idx="2">
                  <c:v>Alternativ 2</c:v>
                </c:pt>
                <c:pt idx="3">
                  <c:v>Alternativ 3</c:v>
                </c:pt>
              </c:strCache>
            </c:strRef>
          </c:cat>
          <c:val>
            <c:numRef>
              <c:f>'3_1_Bemanning'!$C$18:$F$18</c:f>
              <c:numCache>
                <c:formatCode>0.000</c:formatCode>
                <c:ptCount val="4"/>
                <c:pt idx="0">
                  <c:v>0.115</c:v>
                </c:pt>
                <c:pt idx="1">
                  <c:v>0.11794871794871796</c:v>
                </c:pt>
                <c:pt idx="2">
                  <c:v>0.11358024691358026</c:v>
                </c:pt>
                <c:pt idx="3">
                  <c:v>0</c:v>
                </c:pt>
              </c:numCache>
            </c:numRef>
          </c:val>
          <c:extLst>
            <c:ext xmlns:c16="http://schemas.microsoft.com/office/drawing/2014/chart" uri="{C3380CC4-5D6E-409C-BE32-E72D297353CC}">
              <c16:uniqueId val="{00000000-697C-47FE-987B-E27B00E21602}"/>
            </c:ext>
          </c:extLst>
        </c:ser>
        <c:dLbls>
          <c:showLegendKey val="0"/>
          <c:showVal val="0"/>
          <c:showCatName val="0"/>
          <c:showSerName val="0"/>
          <c:showPercent val="0"/>
          <c:showBubbleSize val="0"/>
        </c:dLbls>
        <c:gapWidth val="219"/>
        <c:overlap val="-27"/>
        <c:axId val="331657503"/>
        <c:axId val="331657983"/>
      </c:barChart>
      <c:catAx>
        <c:axId val="331657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31657983"/>
        <c:crosses val="autoZero"/>
        <c:auto val="1"/>
        <c:lblAlgn val="ctr"/>
        <c:lblOffset val="100"/>
        <c:noMultiLvlLbl val="0"/>
      </c:catAx>
      <c:valAx>
        <c:axId val="331657983"/>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316575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'3_1_Bemanning'!$G$8:$J$8</c:f>
          <c:strCache>
            <c:ptCount val="4"/>
            <c:pt idx="0">
              <c:v>Bemanningsfaktor Dag og Kveld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tx>
            <c:strRef>
              <c:f>'3_1_Bemanning'!$B$10</c:f>
              <c:strCache>
                <c:ptCount val="1"/>
                <c:pt idx="0">
                  <c:v>Sykehjem</c:v>
                </c:pt>
              </c:strCache>
            </c:strRef>
          </c:tx>
          <c:spPr>
            <a:solidFill>
              <a:schemeClr val="accent1"/>
            </a:solidFill>
            <a:ln>
              <a:noFill/>
            </a:ln>
            <a:effectLst/>
          </c:spPr>
          <c:invertIfNegative val="0"/>
          <c:cat>
            <c:strRef>
              <c:f>'3_1_Bemanning'!$G$9:$J$9</c:f>
              <c:strCache>
                <c:ptCount val="4"/>
                <c:pt idx="0">
                  <c:v>Alternativ 0</c:v>
                </c:pt>
                <c:pt idx="1">
                  <c:v>Alternativ 1</c:v>
                </c:pt>
                <c:pt idx="2">
                  <c:v>Alternativ 2</c:v>
                </c:pt>
                <c:pt idx="3">
                  <c:v>Alternativ 3</c:v>
                </c:pt>
              </c:strCache>
            </c:strRef>
          </c:cat>
          <c:val>
            <c:numRef>
              <c:f>'3_1_Bemanning'!$G$10:$J$10</c:f>
              <c:numCache>
                <c:formatCode>0.00</c:formatCode>
                <c:ptCount val="4"/>
                <c:pt idx="0">
                  <c:v>0.71499999999999986</c:v>
                </c:pt>
                <c:pt idx="1">
                  <c:v>0.65999999999999992</c:v>
                </c:pt>
                <c:pt idx="2">
                  <c:v>0.63555555555555554</c:v>
                </c:pt>
                <c:pt idx="3">
                  <c:v>0</c:v>
                </c:pt>
              </c:numCache>
            </c:numRef>
          </c:val>
          <c:extLst>
            <c:ext xmlns:c16="http://schemas.microsoft.com/office/drawing/2014/chart" uri="{C3380CC4-5D6E-409C-BE32-E72D297353CC}">
              <c16:uniqueId val="{00000000-8C50-40AD-AB24-55D2EE5EF8FE}"/>
            </c:ext>
          </c:extLst>
        </c:ser>
        <c:ser>
          <c:idx val="1"/>
          <c:order val="1"/>
          <c:tx>
            <c:strRef>
              <c:f>'3_1_Bemanning'!$B$11</c:f>
              <c:strCache>
                <c:ptCount val="1"/>
                <c:pt idx="0">
                  <c:v>Omsorgsbolig</c:v>
                </c:pt>
              </c:strCache>
            </c:strRef>
          </c:tx>
          <c:spPr>
            <a:solidFill>
              <a:schemeClr val="accent2"/>
            </a:solidFill>
            <a:ln>
              <a:noFill/>
            </a:ln>
            <a:effectLst/>
          </c:spPr>
          <c:invertIfNegative val="0"/>
          <c:cat>
            <c:strRef>
              <c:f>'3_1_Bemanning'!$G$9:$J$9</c:f>
              <c:strCache>
                <c:ptCount val="4"/>
                <c:pt idx="0">
                  <c:v>Alternativ 0</c:v>
                </c:pt>
                <c:pt idx="1">
                  <c:v>Alternativ 1</c:v>
                </c:pt>
                <c:pt idx="2">
                  <c:v>Alternativ 2</c:v>
                </c:pt>
                <c:pt idx="3">
                  <c:v>Alternativ 3</c:v>
                </c:pt>
              </c:strCache>
            </c:strRef>
          </c:cat>
          <c:val>
            <c:numRef>
              <c:f>'3_1_Bemanning'!$G$11:$J$11</c:f>
              <c:numCache>
                <c:formatCode>0.00</c:formatCode>
                <c:ptCount val="4"/>
                <c:pt idx="0">
                  <c:v>0</c:v>
                </c:pt>
                <c:pt idx="1">
                  <c:v>0</c:v>
                </c:pt>
                <c:pt idx="2">
                  <c:v>0</c:v>
                </c:pt>
                <c:pt idx="3">
                  <c:v>0</c:v>
                </c:pt>
              </c:numCache>
            </c:numRef>
          </c:val>
          <c:extLst>
            <c:ext xmlns:c16="http://schemas.microsoft.com/office/drawing/2014/chart" uri="{C3380CC4-5D6E-409C-BE32-E72D297353CC}">
              <c16:uniqueId val="{00000001-8C50-40AD-AB24-55D2EE5EF8FE}"/>
            </c:ext>
          </c:extLst>
        </c:ser>
        <c:ser>
          <c:idx val="2"/>
          <c:order val="2"/>
          <c:tx>
            <c:strRef>
              <c:f>'3_1_Bemanning'!$B$12</c:f>
              <c:strCache>
                <c:ptCount val="1"/>
                <c:pt idx="0">
                  <c:v>Bofellesskap</c:v>
                </c:pt>
              </c:strCache>
            </c:strRef>
          </c:tx>
          <c:spPr>
            <a:solidFill>
              <a:schemeClr val="accent3"/>
            </a:solidFill>
            <a:ln>
              <a:noFill/>
            </a:ln>
            <a:effectLst/>
          </c:spPr>
          <c:invertIfNegative val="0"/>
          <c:cat>
            <c:strRef>
              <c:f>'3_1_Bemanning'!$G$9:$J$9</c:f>
              <c:strCache>
                <c:ptCount val="4"/>
                <c:pt idx="0">
                  <c:v>Alternativ 0</c:v>
                </c:pt>
                <c:pt idx="1">
                  <c:v>Alternativ 1</c:v>
                </c:pt>
                <c:pt idx="2">
                  <c:v>Alternativ 2</c:v>
                </c:pt>
                <c:pt idx="3">
                  <c:v>Alternativ 3</c:v>
                </c:pt>
              </c:strCache>
            </c:strRef>
          </c:cat>
          <c:val>
            <c:numRef>
              <c:f>'3_1_Bemanning'!$G$12:$J$12</c:f>
              <c:numCache>
                <c:formatCode>0.00</c:formatCode>
                <c:ptCount val="4"/>
                <c:pt idx="0">
                  <c:v>0</c:v>
                </c:pt>
                <c:pt idx="1">
                  <c:v>0</c:v>
                </c:pt>
                <c:pt idx="2">
                  <c:v>0</c:v>
                </c:pt>
                <c:pt idx="3">
                  <c:v>0</c:v>
                </c:pt>
              </c:numCache>
            </c:numRef>
          </c:val>
          <c:extLst>
            <c:ext xmlns:c16="http://schemas.microsoft.com/office/drawing/2014/chart" uri="{C3380CC4-5D6E-409C-BE32-E72D297353CC}">
              <c16:uniqueId val="{00000002-8C50-40AD-AB24-55D2EE5EF8FE}"/>
            </c:ext>
          </c:extLst>
        </c:ser>
        <c:ser>
          <c:idx val="3"/>
          <c:order val="3"/>
          <c:tx>
            <c:strRef>
              <c:f>'3_1_Bemanning'!$B$13</c:f>
              <c:strCache>
                <c:ptCount val="1"/>
                <c:pt idx="0">
                  <c:v>Bokollektiv</c:v>
                </c:pt>
              </c:strCache>
            </c:strRef>
          </c:tx>
          <c:spPr>
            <a:solidFill>
              <a:schemeClr val="accent4"/>
            </a:solidFill>
            <a:ln>
              <a:noFill/>
            </a:ln>
            <a:effectLst/>
          </c:spPr>
          <c:invertIfNegative val="0"/>
          <c:cat>
            <c:strRef>
              <c:f>'3_1_Bemanning'!$G$9:$J$9</c:f>
              <c:strCache>
                <c:ptCount val="4"/>
                <c:pt idx="0">
                  <c:v>Alternativ 0</c:v>
                </c:pt>
                <c:pt idx="1">
                  <c:v>Alternativ 1</c:v>
                </c:pt>
                <c:pt idx="2">
                  <c:v>Alternativ 2</c:v>
                </c:pt>
                <c:pt idx="3">
                  <c:v>Alternativ 3</c:v>
                </c:pt>
              </c:strCache>
            </c:strRef>
          </c:cat>
          <c:val>
            <c:numRef>
              <c:f>'3_1_Bemanning'!$G$13:$J$13</c:f>
              <c:numCache>
                <c:formatCode>0.00</c:formatCode>
                <c:ptCount val="4"/>
                <c:pt idx="0">
                  <c:v>0</c:v>
                </c:pt>
                <c:pt idx="1">
                  <c:v>0</c:v>
                </c:pt>
                <c:pt idx="2">
                  <c:v>0</c:v>
                </c:pt>
                <c:pt idx="3">
                  <c:v>0</c:v>
                </c:pt>
              </c:numCache>
            </c:numRef>
          </c:val>
          <c:extLst>
            <c:ext xmlns:c16="http://schemas.microsoft.com/office/drawing/2014/chart" uri="{C3380CC4-5D6E-409C-BE32-E72D297353CC}">
              <c16:uniqueId val="{00000003-8C50-40AD-AB24-55D2EE5EF8FE}"/>
            </c:ext>
          </c:extLst>
        </c:ser>
        <c:dLbls>
          <c:showLegendKey val="0"/>
          <c:showVal val="0"/>
          <c:showCatName val="0"/>
          <c:showSerName val="0"/>
          <c:showPercent val="0"/>
          <c:showBubbleSize val="0"/>
        </c:dLbls>
        <c:gapWidth val="219"/>
        <c:overlap val="-27"/>
        <c:axId val="424890687"/>
        <c:axId val="424888767"/>
      </c:barChart>
      <c:catAx>
        <c:axId val="424890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888767"/>
        <c:crosses val="autoZero"/>
        <c:auto val="1"/>
        <c:lblAlgn val="ctr"/>
        <c:lblOffset val="100"/>
        <c:noMultiLvlLbl val="0"/>
      </c:catAx>
      <c:valAx>
        <c:axId val="42488876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424890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'3_1_Bemanning'!$F$61</c:f>
          <c:strCache>
            <c:ptCount val="1"/>
            <c:pt idx="0">
              <c:v>Sum Årsverk</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spPr>
            <a:solidFill>
              <a:schemeClr val="accent1"/>
            </a:solidFill>
            <a:ln>
              <a:noFill/>
            </a:ln>
            <a:effectLst/>
          </c:spPr>
          <c:invertIfNegative val="0"/>
          <c:cat>
            <c:strRef>
              <c:f>'3_1_Bemanning'!$G$9:$J$9</c:f>
              <c:strCache>
                <c:ptCount val="4"/>
                <c:pt idx="0">
                  <c:v>Alternativ 0</c:v>
                </c:pt>
                <c:pt idx="1">
                  <c:v>Alternativ 1</c:v>
                </c:pt>
                <c:pt idx="2">
                  <c:v>Alternativ 2</c:v>
                </c:pt>
                <c:pt idx="3">
                  <c:v>Alternativ 3</c:v>
                </c:pt>
              </c:strCache>
            </c:strRef>
          </c:cat>
          <c:val>
            <c:numRef>
              <c:f>'3_1_Bemanning'!$G$61:$J$61</c:f>
              <c:numCache>
                <c:formatCode>0.0</c:formatCode>
                <c:ptCount val="4"/>
                <c:pt idx="0">
                  <c:v>41.716799999999992</c:v>
                </c:pt>
                <c:pt idx="1">
                  <c:v>63.0398</c:v>
                </c:pt>
                <c:pt idx="2">
                  <c:v>63.0398</c:v>
                </c:pt>
                <c:pt idx="3">
                  <c:v>0</c:v>
                </c:pt>
              </c:numCache>
            </c:numRef>
          </c:val>
          <c:extLst>
            <c:ext xmlns:c16="http://schemas.microsoft.com/office/drawing/2014/chart" uri="{C3380CC4-5D6E-409C-BE32-E72D297353CC}">
              <c16:uniqueId val="{00000000-BCA1-418C-8574-2841C32735D8}"/>
            </c:ext>
          </c:extLst>
        </c:ser>
        <c:dLbls>
          <c:showLegendKey val="0"/>
          <c:showVal val="0"/>
          <c:showCatName val="0"/>
          <c:showSerName val="0"/>
          <c:showPercent val="0"/>
          <c:showBubbleSize val="0"/>
        </c:dLbls>
        <c:gapWidth val="219"/>
        <c:overlap val="-27"/>
        <c:axId val="308543967"/>
        <c:axId val="308545887"/>
      </c:barChart>
      <c:catAx>
        <c:axId val="308543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8545887"/>
        <c:crosses val="autoZero"/>
        <c:auto val="1"/>
        <c:lblAlgn val="ctr"/>
        <c:lblOffset val="100"/>
        <c:noMultiLvlLbl val="0"/>
      </c:catAx>
      <c:valAx>
        <c:axId val="3085458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085439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'3_1_Bemanning'!$F$62</c:f>
          <c:strCache>
            <c:ptCount val="1"/>
            <c:pt idx="0">
              <c:v>Årsverk per plass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barChart>
        <c:barDir val="col"/>
        <c:grouping val="clustered"/>
        <c:varyColors val="0"/>
        <c:ser>
          <c:idx val="0"/>
          <c:order val="0"/>
          <c:spPr>
            <a:solidFill>
              <a:schemeClr val="accent1"/>
            </a:solidFill>
            <a:ln>
              <a:noFill/>
            </a:ln>
            <a:effectLst/>
          </c:spPr>
          <c:invertIfNegative val="0"/>
          <c:cat>
            <c:strRef>
              <c:f>'3_1_Bemanning'!$G$9:$J$9</c:f>
              <c:strCache>
                <c:ptCount val="4"/>
                <c:pt idx="0">
                  <c:v>Alternativ 0</c:v>
                </c:pt>
                <c:pt idx="1">
                  <c:v>Alternativ 1</c:v>
                </c:pt>
                <c:pt idx="2">
                  <c:v>Alternativ 2</c:v>
                </c:pt>
                <c:pt idx="3">
                  <c:v>Alternativ 3</c:v>
                </c:pt>
              </c:strCache>
            </c:strRef>
          </c:cat>
          <c:val>
            <c:numRef>
              <c:f>'3_1_Bemanning'!$G$62:$J$62</c:f>
              <c:numCache>
                <c:formatCode>0.00</c:formatCode>
                <c:ptCount val="4"/>
                <c:pt idx="0">
                  <c:v>0.86909999999999987</c:v>
                </c:pt>
                <c:pt idx="1">
                  <c:v>0.80820256410256408</c:v>
                </c:pt>
                <c:pt idx="2">
                  <c:v>0.77826913580246915</c:v>
                </c:pt>
                <c:pt idx="3">
                  <c:v>0</c:v>
                </c:pt>
              </c:numCache>
            </c:numRef>
          </c:val>
          <c:extLst>
            <c:ext xmlns:c16="http://schemas.microsoft.com/office/drawing/2014/chart" uri="{C3380CC4-5D6E-409C-BE32-E72D297353CC}">
              <c16:uniqueId val="{00000000-409C-4AF4-ADDE-E17F7DFD546F}"/>
            </c:ext>
          </c:extLst>
        </c:ser>
        <c:dLbls>
          <c:showLegendKey val="0"/>
          <c:showVal val="0"/>
          <c:showCatName val="0"/>
          <c:showSerName val="0"/>
          <c:showPercent val="0"/>
          <c:showBubbleSize val="0"/>
        </c:dLbls>
        <c:gapWidth val="219"/>
        <c:overlap val="-27"/>
        <c:axId val="1350041439"/>
        <c:axId val="1350025119"/>
      </c:barChart>
      <c:catAx>
        <c:axId val="1350041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50025119"/>
        <c:crosses val="autoZero"/>
        <c:auto val="1"/>
        <c:lblAlgn val="ctr"/>
        <c:lblOffset val="100"/>
        <c:noMultiLvlLbl val="0"/>
      </c:catAx>
      <c:valAx>
        <c:axId val="13500251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350041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svg"/><Relationship Id="rId5" Type="http://schemas.openxmlformats.org/officeDocument/2006/relationships/image" Target="../media/image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162822</xdr:colOff>
      <xdr:row>4</xdr:row>
      <xdr:rowOff>0</xdr:rowOff>
    </xdr:from>
    <xdr:to>
      <xdr:col>1</xdr:col>
      <xdr:colOff>950726</xdr:colOff>
      <xdr:row>7</xdr:row>
      <xdr:rowOff>140718</xdr:rowOff>
    </xdr:to>
    <xdr:pic>
      <xdr:nvPicPr>
        <xdr:cNvPr id="3" name="Bilde 2">
          <a:extLst>
            <a:ext uri="{FF2B5EF4-FFF2-40B4-BE49-F238E27FC236}">
              <a16:creationId xmlns:a16="http://schemas.microsoft.com/office/drawing/2014/main" id="{BF2B4D30-F3F6-8F85-BEB2-765069B3FF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822" y="8401538"/>
          <a:ext cx="1585725" cy="678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158750</xdr:colOff>
      <xdr:row>3</xdr:row>
      <xdr:rowOff>76200</xdr:rowOff>
    </xdr:from>
    <xdr:to>
      <xdr:col>4</xdr:col>
      <xdr:colOff>701675</xdr:colOff>
      <xdr:row>6</xdr:row>
      <xdr:rowOff>64271</xdr:rowOff>
    </xdr:to>
    <xdr:pic>
      <xdr:nvPicPr>
        <xdr:cNvPr id="8" name="Grafikk 7" descr="Forskning kontur">
          <a:extLst>
            <a:ext uri="{FF2B5EF4-FFF2-40B4-BE49-F238E27FC236}">
              <a16:creationId xmlns:a16="http://schemas.microsoft.com/office/drawing/2014/main" id="{65383937-D21A-42AB-8CDA-35FAA1515CD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440333" y="848783"/>
          <a:ext cx="542925" cy="542638"/>
        </a:xfrm>
        <a:prstGeom prst="rect">
          <a:avLst/>
        </a:prstGeom>
      </xdr:spPr>
    </xdr:pic>
    <xdr:clientData/>
  </xdr:twoCellAnchor>
  <xdr:twoCellAnchor editAs="oneCell">
    <xdr:from>
      <xdr:col>4</xdr:col>
      <xdr:colOff>133350</xdr:colOff>
      <xdr:row>10</xdr:row>
      <xdr:rowOff>177800</xdr:rowOff>
    </xdr:from>
    <xdr:to>
      <xdr:col>4</xdr:col>
      <xdr:colOff>673100</xdr:colOff>
      <xdr:row>14</xdr:row>
      <xdr:rowOff>11088</xdr:rowOff>
    </xdr:to>
    <xdr:pic>
      <xdr:nvPicPr>
        <xdr:cNvPr id="9" name="Grafikk 8" descr="Utklippstavle kontur">
          <a:extLst>
            <a:ext uri="{FF2B5EF4-FFF2-40B4-BE49-F238E27FC236}">
              <a16:creationId xmlns:a16="http://schemas.microsoft.com/office/drawing/2014/main" id="{9A545D8F-9933-427E-97E8-00E52636CCF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436100" y="2051050"/>
          <a:ext cx="539750" cy="559305"/>
        </a:xfrm>
        <a:prstGeom prst="rect">
          <a:avLst/>
        </a:prstGeom>
      </xdr:spPr>
    </xdr:pic>
    <xdr:clientData/>
  </xdr:twoCellAnchor>
  <xdr:twoCellAnchor editAs="oneCell">
    <xdr:from>
      <xdr:col>4</xdr:col>
      <xdr:colOff>95250</xdr:colOff>
      <xdr:row>18</xdr:row>
      <xdr:rowOff>775</xdr:rowOff>
    </xdr:from>
    <xdr:to>
      <xdr:col>4</xdr:col>
      <xdr:colOff>635000</xdr:colOff>
      <xdr:row>20</xdr:row>
      <xdr:rowOff>174053</xdr:rowOff>
    </xdr:to>
    <xdr:pic>
      <xdr:nvPicPr>
        <xdr:cNvPr id="10" name="Grafikk 9" descr="Klistrelapper kontur">
          <a:extLst>
            <a:ext uri="{FF2B5EF4-FFF2-40B4-BE49-F238E27FC236}">
              <a16:creationId xmlns:a16="http://schemas.microsoft.com/office/drawing/2014/main" id="{592037C7-BAA1-4E20-B64B-5B4B4AF5E7C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9398000" y="4371692"/>
          <a:ext cx="539750" cy="533112"/>
        </a:xfrm>
        <a:prstGeom prst="rect">
          <a:avLst/>
        </a:prstGeom>
      </xdr:spPr>
    </xdr:pic>
    <xdr:clientData/>
  </xdr:twoCellAnchor>
  <xdr:twoCellAnchor editAs="oneCell">
    <xdr:from>
      <xdr:col>4</xdr:col>
      <xdr:colOff>101600</xdr:colOff>
      <xdr:row>23</xdr:row>
      <xdr:rowOff>104775</xdr:rowOff>
    </xdr:from>
    <xdr:to>
      <xdr:col>4</xdr:col>
      <xdr:colOff>644525</xdr:colOff>
      <xdr:row>24</xdr:row>
      <xdr:rowOff>475536</xdr:rowOff>
    </xdr:to>
    <xdr:pic>
      <xdr:nvPicPr>
        <xdr:cNvPr id="11" name="Grafikk 10" descr="Utklippstavle delvis avkrysset kontur">
          <a:extLst>
            <a:ext uri="{FF2B5EF4-FFF2-40B4-BE49-F238E27FC236}">
              <a16:creationId xmlns:a16="http://schemas.microsoft.com/office/drawing/2014/main" id="{7E20FAD2-3B69-47AF-BF0C-987B7C6E623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04775" y="7635875"/>
          <a:ext cx="539750" cy="555969"/>
        </a:xfrm>
        <a:prstGeom prst="rect">
          <a:avLst/>
        </a:prstGeom>
      </xdr:spPr>
    </xdr:pic>
    <xdr:clientData/>
  </xdr:twoCellAnchor>
  <xdr:twoCellAnchor editAs="oneCell">
    <xdr:from>
      <xdr:col>4</xdr:col>
      <xdr:colOff>85725</xdr:colOff>
      <xdr:row>33</xdr:row>
      <xdr:rowOff>67734</xdr:rowOff>
    </xdr:from>
    <xdr:to>
      <xdr:col>4</xdr:col>
      <xdr:colOff>666750</xdr:colOff>
      <xdr:row>36</xdr:row>
      <xdr:rowOff>116417</xdr:rowOff>
    </xdr:to>
    <xdr:pic>
      <xdr:nvPicPr>
        <xdr:cNvPr id="12" name="Grafikk 3">
          <a:extLst>
            <a:ext uri="{FF2B5EF4-FFF2-40B4-BE49-F238E27FC236}">
              <a16:creationId xmlns:a16="http://schemas.microsoft.com/office/drawing/2014/main" id="{E06C5610-3668-46D4-886A-A184F7CFBA92}"/>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9388475" y="10259484"/>
          <a:ext cx="581025" cy="5884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12</xdr:col>
      <xdr:colOff>0</xdr:colOff>
      <xdr:row>19</xdr:row>
      <xdr:rowOff>139700</xdr:rowOff>
    </xdr:from>
    <xdr:ext cx="6438900" cy="2324100"/>
    <xdr:sp macro="" textlink="">
      <xdr:nvSpPr>
        <xdr:cNvPr id="245" name="TekstSylinder 8">
          <a:extLst>
            <a:ext uri="{FF2B5EF4-FFF2-40B4-BE49-F238E27FC236}">
              <a16:creationId xmlns:a16="http://schemas.microsoft.com/office/drawing/2014/main" id="{A827041F-7DDD-478E-9080-48081E4F5619}"/>
            </a:ext>
          </a:extLst>
        </xdr:cNvPr>
        <xdr:cNvSpPr txBox="1"/>
      </xdr:nvSpPr>
      <xdr:spPr>
        <a:xfrm>
          <a:off x="11106150" y="3768725"/>
          <a:ext cx="6438900" cy="2324100"/>
        </a:xfrm>
        <a:prstGeom prst="rect">
          <a:avLst/>
        </a:prstGeom>
        <a:noFill/>
        <a:ln w="12700">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l"/>
          <a:r>
            <a:rPr lang="nb-NO" sz="1100" b="1"/>
            <a:t>Bemanning:</a:t>
          </a:r>
        </a:p>
        <a:p>
          <a:pPr marL="0" marR="0" lvl="0" indent="0" algn="l"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Fyll inn </a:t>
          </a:r>
          <a:r>
            <a:rPr lang="nb-NO" sz="1100" b="1">
              <a:solidFill>
                <a:schemeClr val="tx1"/>
              </a:solidFill>
              <a:effectLst/>
              <a:latin typeface="+mn-lt"/>
              <a:ea typeface="+mn-ea"/>
              <a:cs typeface="+mn-cs"/>
            </a:rPr>
            <a:t>antall  ansatte (lysgrå felt) </a:t>
          </a:r>
          <a:r>
            <a:rPr lang="nb-NO" sz="1100" b="0">
              <a:solidFill>
                <a:schemeClr val="tx1"/>
              </a:solidFill>
              <a:effectLst/>
              <a:latin typeface="+mn-lt"/>
              <a:ea typeface="+mn-ea"/>
              <a:cs typeface="+mn-cs"/>
            </a:rPr>
            <a:t>det</a:t>
          </a:r>
          <a:r>
            <a:rPr lang="nb-NO" sz="1100" b="0" baseline="0">
              <a:solidFill>
                <a:schemeClr val="tx1"/>
              </a:solidFill>
              <a:effectLst/>
              <a:latin typeface="+mn-lt"/>
              <a:ea typeface="+mn-ea"/>
              <a:cs typeface="+mn-cs"/>
            </a:rPr>
            <a:t> </a:t>
          </a:r>
          <a:r>
            <a:rPr lang="nb-NO" sz="1100">
              <a:solidFill>
                <a:schemeClr val="tx1"/>
              </a:solidFill>
              <a:effectLst/>
              <a:latin typeface="+mn-lt"/>
              <a:ea typeface="+mn-ea"/>
              <a:cs typeface="+mn-cs"/>
            </a:rPr>
            <a:t>planlegges for i grunnbemanningen</a:t>
          </a:r>
          <a:r>
            <a:rPr lang="nb-NO" sz="1100" baseline="0">
              <a:solidFill>
                <a:schemeClr val="tx1"/>
              </a:solidFill>
              <a:effectLst/>
              <a:latin typeface="+mn-lt"/>
              <a:ea typeface="+mn-ea"/>
              <a:cs typeface="+mn-cs"/>
            </a:rPr>
            <a:t> hver dag i løpet av uken ved enheten for dagens drift, og hva det planlegges</a:t>
          </a:r>
          <a:r>
            <a:rPr lang="nb-NO" sz="1100">
              <a:solidFill>
                <a:schemeClr val="tx1"/>
              </a:solidFill>
              <a:effectLst/>
              <a:latin typeface="+mn-lt"/>
              <a:ea typeface="+mn-ea"/>
              <a:cs typeface="+mn-cs"/>
            </a:rPr>
            <a:t> for i de ulike alternativene. 0 alternativet er antall ansatte på jobb ved dagens drift. </a:t>
          </a:r>
        </a:p>
        <a:p>
          <a:pPr marL="0" marR="0" lvl="0" indent="0" algn="l" defTabSz="914400" eaLnBrk="1" fontAlgn="auto" latinLnBrk="0" hangingPunct="1">
            <a:lnSpc>
              <a:spcPct val="100000"/>
            </a:lnSpc>
            <a:spcBef>
              <a:spcPts val="0"/>
            </a:spcBef>
            <a:spcAft>
              <a:spcPts val="0"/>
            </a:spcAft>
            <a:buClrTx/>
            <a:buSzTx/>
            <a:buFontTx/>
            <a:buNone/>
            <a:tabLst/>
            <a:defRPr/>
          </a:pPr>
          <a:endParaRPr lang="nb-NO"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nb-NO" sz="1100" u="sng">
              <a:solidFill>
                <a:sysClr val="windowText" lastClr="000000"/>
              </a:solidFill>
              <a:effectLst/>
              <a:latin typeface="+mn-lt"/>
              <a:ea typeface="+mn-ea"/>
              <a:cs typeface="+mn-cs"/>
            </a:rPr>
            <a:t>Hjelpetabellen</a:t>
          </a:r>
          <a:r>
            <a:rPr lang="nb-NO" sz="1100" u="none">
              <a:solidFill>
                <a:sysClr val="windowText" lastClr="000000"/>
              </a:solidFill>
              <a:effectLst/>
              <a:latin typeface="+mn-lt"/>
              <a:ea typeface="+mn-ea"/>
              <a:cs typeface="+mn-cs"/>
            </a:rPr>
            <a:t> </a:t>
          </a:r>
          <a:r>
            <a:rPr lang="nb-NO" sz="1100">
              <a:solidFill>
                <a:sysClr val="windowText" lastClr="000000"/>
              </a:solidFill>
              <a:effectLst/>
              <a:latin typeface="+mn-lt"/>
              <a:ea typeface="+mn-ea"/>
              <a:cs typeface="+mn-cs"/>
            </a:rPr>
            <a:t> nedenfor </a:t>
          </a:r>
          <a:r>
            <a:rPr lang="nb-NO" sz="1100" baseline="0">
              <a:solidFill>
                <a:schemeClr val="tx1"/>
              </a:solidFill>
              <a:effectLst/>
              <a:latin typeface="+mn-lt"/>
              <a:ea typeface="+mn-ea"/>
              <a:cs typeface="+mn-cs"/>
            </a:rPr>
            <a:t>brukes når det er varierende bemanning i ukedager og helger. Her viser eksempel på hvordan antall ansatte er regnet ut for </a:t>
          </a:r>
          <a:r>
            <a:rPr lang="nb-NO" sz="1100" b="0" baseline="0">
              <a:solidFill>
                <a:schemeClr val="tx1"/>
              </a:solidFill>
              <a:effectLst/>
              <a:latin typeface="+mn-lt"/>
              <a:ea typeface="+mn-ea"/>
              <a:cs typeface="+mn-cs"/>
            </a:rPr>
            <a:t>et alternativ hvor d</a:t>
          </a:r>
          <a:r>
            <a:rPr lang="nb-NO" sz="1100" baseline="0">
              <a:solidFill>
                <a:schemeClr val="tx1"/>
              </a:solidFill>
              <a:effectLst/>
              <a:latin typeface="+mn-lt"/>
              <a:ea typeface="+mn-ea"/>
              <a:cs typeface="+mn-cs"/>
            </a:rPr>
            <a:t>et planlegges for 4 ansatte per avdeling på dagvakt i både ukedag og helger. Det samme gjedler kveld . I tillegg planlegges det for felles ressurs vaskeri 5 dager i uken og ansvarsvakt alle dager i uken. </a:t>
          </a:r>
          <a:br>
            <a:rPr lang="nb-NO" sz="1100" baseline="0">
              <a:solidFill>
                <a:sysClr val="windowText" lastClr="000000"/>
              </a:solidFill>
              <a:effectLst/>
              <a:latin typeface="+mn-lt"/>
              <a:ea typeface="+mn-ea"/>
              <a:cs typeface="+mn-cs"/>
            </a:rPr>
          </a:br>
          <a:br>
            <a:rPr lang="nb-NO" sz="1100" baseline="0">
              <a:solidFill>
                <a:sysClr val="windowText" lastClr="000000"/>
              </a:solidFill>
              <a:effectLst/>
              <a:latin typeface="+mn-lt"/>
              <a:ea typeface="+mn-ea"/>
              <a:cs typeface="+mn-cs"/>
            </a:rPr>
          </a:br>
          <a:r>
            <a:rPr lang="nb-NO" sz="1100" b="1" baseline="0">
              <a:solidFill>
                <a:sysClr val="windowText" lastClr="000000"/>
              </a:solidFill>
              <a:effectLst/>
              <a:latin typeface="+mn-lt"/>
              <a:ea typeface="+mn-ea"/>
              <a:cs typeface="+mn-cs"/>
            </a:rPr>
            <a:t>Det </a:t>
          </a:r>
          <a:r>
            <a:rPr lang="nb-NO" sz="1100" b="1" u="none" baseline="0">
              <a:solidFill>
                <a:sysClr val="windowText" lastClr="000000"/>
              </a:solidFill>
              <a:effectLst/>
              <a:latin typeface="+mn-lt"/>
              <a:ea typeface="+mn-ea"/>
              <a:cs typeface="+mn-cs"/>
            </a:rPr>
            <a:t>er sum antall ansatte per uke </a:t>
          </a:r>
          <a:r>
            <a:rPr lang="nb-NO" sz="1100" b="1" baseline="0">
              <a:solidFill>
                <a:sysClr val="windowText" lastClr="000000"/>
              </a:solidFill>
              <a:effectLst/>
              <a:latin typeface="+mn-lt"/>
              <a:ea typeface="+mn-ea"/>
              <a:cs typeface="+mn-cs"/>
            </a:rPr>
            <a:t>for de ulike avdelinger som skal fylles inn i hovedtabellen/ regnearket til venstre under Bemanning dag, natt og felles. </a:t>
          </a:r>
          <a:r>
            <a:rPr lang="nb-NO" sz="1100" baseline="0">
              <a:solidFill>
                <a:sysClr val="windowText" lastClr="000000"/>
              </a:solidFill>
              <a:effectLst/>
              <a:latin typeface="+mn-lt"/>
              <a:ea typeface="+mn-ea"/>
              <a:cs typeface="+mn-cs"/>
            </a:rPr>
            <a:t>Hjelpetabellens lysgrå felter kan fylles ut med de tall som er relevant for de skisserte alternativene som undersøkes. </a:t>
          </a:r>
        </a:p>
        <a:p>
          <a:pPr marL="0" marR="0" lvl="0" indent="0" algn="l" defTabSz="914400" eaLnBrk="1" fontAlgn="auto" latinLnBrk="0" hangingPunct="1">
            <a:lnSpc>
              <a:spcPct val="100000"/>
            </a:lnSpc>
            <a:spcBef>
              <a:spcPts val="0"/>
            </a:spcBef>
            <a:spcAft>
              <a:spcPts val="0"/>
            </a:spcAft>
            <a:buClrTx/>
            <a:buSzTx/>
            <a:buFontTx/>
            <a:buNone/>
            <a:tabLst/>
            <a:defRPr/>
          </a:pPr>
          <a:endParaRPr lang="nb-NO" sz="11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nb-NO" sz="1100">
            <a:solidFill>
              <a:schemeClr val="tx1"/>
            </a:solidFill>
            <a:effectLst/>
            <a:latin typeface="+mn-lt"/>
            <a:ea typeface="+mn-ea"/>
            <a:cs typeface="+mn-cs"/>
          </a:endParaRPr>
        </a:p>
        <a:p>
          <a:pPr lvl="0" algn="l"/>
          <a:endParaRPr lang="nb-NO" sz="1100"/>
        </a:p>
      </xdr:txBody>
    </xdr:sp>
    <xdr:clientData/>
  </xdr:oneCellAnchor>
  <xdr:twoCellAnchor>
    <xdr:from>
      <xdr:col>4</xdr:col>
      <xdr:colOff>428625</xdr:colOff>
      <xdr:row>83</xdr:row>
      <xdr:rowOff>157162</xdr:rowOff>
    </xdr:from>
    <xdr:to>
      <xdr:col>10</xdr:col>
      <xdr:colOff>371475</xdr:colOff>
      <xdr:row>98</xdr:row>
      <xdr:rowOff>42862</xdr:rowOff>
    </xdr:to>
    <xdr:graphicFrame macro="">
      <xdr:nvGraphicFramePr>
        <xdr:cNvPr id="13" name="Diagram 1">
          <a:extLst>
            <a:ext uri="{FF2B5EF4-FFF2-40B4-BE49-F238E27FC236}">
              <a16:creationId xmlns:a16="http://schemas.microsoft.com/office/drawing/2014/main" id="{BC6CA0C4-FB0C-4C73-8B67-9CB55A799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83</xdr:row>
      <xdr:rowOff>138112</xdr:rowOff>
    </xdr:from>
    <xdr:to>
      <xdr:col>4</xdr:col>
      <xdr:colOff>295275</xdr:colOff>
      <xdr:row>98</xdr:row>
      <xdr:rowOff>23812</xdr:rowOff>
    </xdr:to>
    <xdr:graphicFrame macro="">
      <xdr:nvGraphicFramePr>
        <xdr:cNvPr id="16" name="Diagram 2">
          <a:extLst>
            <a:ext uri="{FF2B5EF4-FFF2-40B4-BE49-F238E27FC236}">
              <a16:creationId xmlns:a16="http://schemas.microsoft.com/office/drawing/2014/main" id="{07674749-F845-46D9-A724-E45837992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428625</xdr:colOff>
      <xdr:row>68</xdr:row>
      <xdr:rowOff>166687</xdr:rowOff>
    </xdr:from>
    <xdr:to>
      <xdr:col>10</xdr:col>
      <xdr:colOff>371475</xdr:colOff>
      <xdr:row>83</xdr:row>
      <xdr:rowOff>52387</xdr:rowOff>
    </xdr:to>
    <xdr:graphicFrame macro="">
      <xdr:nvGraphicFramePr>
        <xdr:cNvPr id="29" name="Diagram 3">
          <a:extLst>
            <a:ext uri="{FF2B5EF4-FFF2-40B4-BE49-F238E27FC236}">
              <a16:creationId xmlns:a16="http://schemas.microsoft.com/office/drawing/2014/main" id="{E54E3E9A-C389-4FB8-AF7D-56DEAAF3A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95250</xdr:colOff>
      <xdr:row>68</xdr:row>
      <xdr:rowOff>147637</xdr:rowOff>
    </xdr:from>
    <xdr:to>
      <xdr:col>4</xdr:col>
      <xdr:colOff>323850</xdr:colOff>
      <xdr:row>83</xdr:row>
      <xdr:rowOff>33337</xdr:rowOff>
    </xdr:to>
    <xdr:graphicFrame macro="">
      <xdr:nvGraphicFramePr>
        <xdr:cNvPr id="32" name="Diagram 4">
          <a:extLst>
            <a:ext uri="{FF2B5EF4-FFF2-40B4-BE49-F238E27FC236}">
              <a16:creationId xmlns:a16="http://schemas.microsoft.com/office/drawing/2014/main" id="{43FB2C25-58DC-4C31-9AE4-42FFD0E8A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12</xdr:col>
      <xdr:colOff>1</xdr:colOff>
      <xdr:row>7</xdr:row>
      <xdr:rowOff>9525</xdr:rowOff>
    </xdr:from>
    <xdr:ext cx="6429374" cy="1933576"/>
    <xdr:sp macro="" textlink="">
      <xdr:nvSpPr>
        <xdr:cNvPr id="244" name="TekstSylinder 6">
          <a:extLst>
            <a:ext uri="{FF2B5EF4-FFF2-40B4-BE49-F238E27FC236}">
              <a16:creationId xmlns:a16="http://schemas.microsoft.com/office/drawing/2014/main" id="{A2ED3E94-1C65-4B28-8453-CE7089F9CC04}"/>
            </a:ext>
          </a:extLst>
        </xdr:cNvPr>
        <xdr:cNvSpPr txBox="1"/>
      </xdr:nvSpPr>
      <xdr:spPr>
        <a:xfrm>
          <a:off x="11106151" y="1466850"/>
          <a:ext cx="6429374" cy="1933576"/>
        </a:xfrm>
        <a:prstGeom prst="rect">
          <a:avLst/>
        </a:prstGeom>
        <a:noFill/>
        <a:ln w="12700">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b="1">
              <a:solidFill>
                <a:schemeClr val="tx1"/>
              </a:solidFill>
              <a:effectLst/>
              <a:latin typeface="+mn-lt"/>
              <a:ea typeface="+mn-ea"/>
              <a:cs typeface="+mn-cs"/>
            </a:rPr>
            <a:t>Plasser:</a:t>
          </a:r>
          <a:r>
            <a:rPr lang="nb-NO" sz="1100">
              <a:solidFill>
                <a:schemeClr val="tx1"/>
              </a:solidFill>
              <a:effectLst/>
              <a:latin typeface="+mn-lt"/>
              <a:ea typeface="+mn-ea"/>
              <a:cs typeface="+mn-cs"/>
            </a:rPr>
            <a:t> </a:t>
          </a:r>
          <a:endParaRPr lang="nb-NO">
            <a:effectLst/>
          </a:endParaRPr>
        </a:p>
        <a:p>
          <a:pPr eaLnBrk="1" fontAlgn="auto" latinLnBrk="0" hangingPunct="1"/>
          <a:r>
            <a:rPr lang="nb-NO" sz="1100">
              <a:solidFill>
                <a:schemeClr val="tx1"/>
              </a:solidFill>
              <a:effectLst/>
              <a:latin typeface="+mn-lt"/>
              <a:ea typeface="+mn-ea"/>
              <a:cs typeface="+mn-cs"/>
            </a:rPr>
            <a:t>Fyll inn </a:t>
          </a:r>
          <a:r>
            <a:rPr lang="nb-NO" sz="1100" b="1">
              <a:solidFill>
                <a:schemeClr val="tx1"/>
              </a:solidFill>
              <a:effectLst/>
              <a:latin typeface="+mn-lt"/>
              <a:ea typeface="+mn-ea"/>
              <a:cs typeface="+mn-cs"/>
            </a:rPr>
            <a:t>antall plasser (lysgrå felt) </a:t>
          </a:r>
          <a:r>
            <a:rPr lang="nb-NO" sz="1100">
              <a:solidFill>
                <a:schemeClr val="tx1"/>
              </a:solidFill>
              <a:effectLst/>
              <a:latin typeface="+mn-lt"/>
              <a:ea typeface="+mn-ea"/>
              <a:cs typeface="+mn-cs"/>
            </a:rPr>
            <a:t>det er ved enheten</a:t>
          </a:r>
          <a:r>
            <a:rPr lang="nb-NO" sz="1100" baseline="0">
              <a:solidFill>
                <a:schemeClr val="tx1"/>
              </a:solidFill>
              <a:effectLst/>
              <a:latin typeface="+mn-lt"/>
              <a:ea typeface="+mn-ea"/>
              <a:cs typeface="+mn-cs"/>
            </a:rPr>
            <a:t> i dag og plasser det </a:t>
          </a:r>
          <a:r>
            <a:rPr lang="nb-NO" sz="1100">
              <a:solidFill>
                <a:schemeClr val="tx1"/>
              </a:solidFill>
              <a:effectLst/>
              <a:latin typeface="+mn-lt"/>
              <a:ea typeface="+mn-ea"/>
              <a:cs typeface="+mn-cs"/>
            </a:rPr>
            <a:t>planlegges for i de ulike alternativene. </a:t>
          </a:r>
          <a:endParaRPr lang="nb-NO">
            <a:effectLst/>
          </a:endParaRPr>
        </a:p>
        <a:p>
          <a:r>
            <a:rPr lang="nb-NO" sz="1100">
              <a:solidFill>
                <a:schemeClr val="tx1"/>
              </a:solidFill>
              <a:effectLst/>
              <a:latin typeface="+mn-lt"/>
              <a:ea typeface="+mn-ea"/>
              <a:cs typeface="+mn-cs"/>
            </a:rPr>
            <a:t>0 alternativet er antall plasser ved dagens drift.</a:t>
          </a:r>
          <a:r>
            <a:rPr lang="nb-NO" sz="1100" baseline="0">
              <a:solidFill>
                <a:schemeClr val="tx1"/>
              </a:solidFill>
              <a:effectLst/>
              <a:latin typeface="+mn-lt"/>
              <a:ea typeface="+mn-ea"/>
              <a:cs typeface="+mn-cs"/>
            </a:rPr>
            <a:t> </a:t>
          </a:r>
          <a:br>
            <a:rPr lang="nb-NO" sz="1100" baseline="0">
              <a:solidFill>
                <a:schemeClr val="tx1"/>
              </a:solidFill>
              <a:effectLst/>
              <a:latin typeface="+mn-lt"/>
              <a:ea typeface="+mn-ea"/>
              <a:cs typeface="+mn-cs"/>
            </a:rPr>
          </a:br>
          <a:br>
            <a:rPr lang="nb-NO" sz="1100" baseline="0">
              <a:solidFill>
                <a:schemeClr val="tx1"/>
              </a:solidFill>
              <a:effectLst/>
              <a:latin typeface="+mn-lt"/>
              <a:ea typeface="+mn-ea"/>
              <a:cs typeface="+mn-cs"/>
            </a:rPr>
          </a:br>
          <a:r>
            <a:rPr lang="nb-NO" sz="1100" baseline="0">
              <a:solidFill>
                <a:schemeClr val="tx1"/>
              </a:solidFill>
              <a:effectLst/>
              <a:latin typeface="+mn-lt"/>
              <a:ea typeface="+mn-ea"/>
              <a:cs typeface="+mn-cs"/>
            </a:rPr>
            <a:t>Dersom noen felt ikke er relevante å fylle ut, eksempelvis alternativ 3 (fordi det ikke finnes) eller plasser på andre tjenester (fordi helsebygget inneholder bare sykehjem), så skal disse feltene stå uten tekst.</a:t>
          </a:r>
        </a:p>
        <a:p>
          <a:endParaRPr lang="nb-NO" sz="1100" baseline="0">
            <a:solidFill>
              <a:schemeClr val="tx1"/>
            </a:solidFill>
            <a:effectLst/>
            <a:latin typeface="+mn-lt"/>
            <a:ea typeface="+mn-ea"/>
            <a:cs typeface="+mn-cs"/>
          </a:endParaRPr>
        </a:p>
        <a:p>
          <a:r>
            <a:rPr lang="nb-NO" sz="1100" b="1" baseline="0">
              <a:solidFill>
                <a:schemeClr val="tx1"/>
              </a:solidFill>
              <a:effectLst/>
              <a:latin typeface="+mn-lt"/>
              <a:ea typeface="+mn-ea"/>
              <a:cs typeface="+mn-cs"/>
            </a:rPr>
            <a:t>Bemanningsfaktor (mørkgrå felt) </a:t>
          </a:r>
          <a:r>
            <a:rPr lang="nb-NO" sz="1100" baseline="0">
              <a:solidFill>
                <a:schemeClr val="tx1"/>
              </a:solidFill>
              <a:effectLst/>
              <a:latin typeface="+mn-lt"/>
              <a:ea typeface="+mn-ea"/>
              <a:cs typeface="+mn-cs"/>
            </a:rPr>
            <a:t>beregnes automatisk. </a:t>
          </a:r>
          <a:br>
            <a:rPr lang="nb-NO" sz="1100" baseline="0">
              <a:solidFill>
                <a:schemeClr val="tx1"/>
              </a:solidFill>
              <a:effectLst/>
              <a:latin typeface="+mn-lt"/>
              <a:ea typeface="+mn-ea"/>
              <a:cs typeface="+mn-cs"/>
            </a:rPr>
          </a:br>
          <a:r>
            <a:rPr lang="nb-NO" sz="1100" b="1" baseline="0">
              <a:solidFill>
                <a:schemeClr val="tx1"/>
              </a:solidFill>
              <a:effectLst/>
              <a:latin typeface="+mn-lt"/>
              <a:ea typeface="+mn-ea"/>
              <a:cs typeface="+mn-cs"/>
            </a:rPr>
            <a:t>Bemanningsfaktor natt</a:t>
          </a:r>
          <a:r>
            <a:rPr lang="nb-NO" sz="1100" baseline="0">
              <a:solidFill>
                <a:schemeClr val="tx1"/>
              </a:solidFill>
              <a:effectLst/>
              <a:latin typeface="+mn-lt"/>
              <a:ea typeface="+mn-ea"/>
              <a:cs typeface="+mn-cs"/>
            </a:rPr>
            <a:t> overføres automatisk til fanen </a:t>
          </a:r>
          <a:r>
            <a:rPr lang="nb-NO" sz="1100" i="1" baseline="0">
              <a:solidFill>
                <a:schemeClr val="tx1"/>
              </a:solidFill>
              <a:effectLst/>
              <a:latin typeface="+mn-lt"/>
              <a:ea typeface="+mn-ea"/>
              <a:cs typeface="+mn-cs"/>
            </a:rPr>
            <a:t>Oppsummering</a:t>
          </a:r>
          <a:r>
            <a:rPr lang="nb-NO" sz="1100" baseline="0">
              <a:solidFill>
                <a:schemeClr val="tx1"/>
              </a:solidFill>
              <a:effectLst/>
              <a:latin typeface="+mn-lt"/>
              <a:ea typeface="+mn-ea"/>
              <a:cs typeface="+mn-cs"/>
            </a:rPr>
            <a:t>.</a:t>
          </a:r>
          <a:endParaRPr lang="nb-NO" sz="1100">
            <a:solidFill>
              <a:schemeClr val="tx1"/>
            </a:solidFill>
            <a:effectLst/>
            <a:latin typeface="+mn-lt"/>
            <a:ea typeface="+mn-ea"/>
            <a:cs typeface="+mn-cs"/>
          </a:endParaRPr>
        </a:p>
      </xdr:txBody>
    </xdr:sp>
    <xdr:clientData/>
  </xdr:oneCellAnchor>
  <xdr:oneCellAnchor>
    <xdr:from>
      <xdr:col>12</xdr:col>
      <xdr:colOff>6350</xdr:colOff>
      <xdr:row>55</xdr:row>
      <xdr:rowOff>165099</xdr:rowOff>
    </xdr:from>
    <xdr:ext cx="6429375" cy="1323975"/>
    <xdr:sp macro="" textlink="">
      <xdr:nvSpPr>
        <xdr:cNvPr id="243" name="TekstSylinder 11">
          <a:extLst>
            <a:ext uri="{FF2B5EF4-FFF2-40B4-BE49-F238E27FC236}">
              <a16:creationId xmlns:a16="http://schemas.microsoft.com/office/drawing/2014/main" id="{5C5BF3F4-2597-4241-9572-EEE328C359E5}"/>
            </a:ext>
          </a:extLst>
        </xdr:cNvPr>
        <xdr:cNvSpPr txBox="1"/>
      </xdr:nvSpPr>
      <xdr:spPr>
        <a:xfrm>
          <a:off x="11112500" y="10309224"/>
          <a:ext cx="6429375" cy="1323975"/>
        </a:xfrm>
        <a:prstGeom prst="rect">
          <a:avLst/>
        </a:prstGeom>
        <a:noFill/>
        <a:ln w="12700">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b="1"/>
            <a:t>Bemanning natt: </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Fyll inn </a:t>
          </a:r>
          <a:r>
            <a:rPr lang="nb-NO" sz="1100" b="1">
              <a:solidFill>
                <a:schemeClr val="tx1"/>
              </a:solidFill>
              <a:effectLst/>
              <a:latin typeface="+mn-lt"/>
              <a:ea typeface="+mn-ea"/>
              <a:cs typeface="+mn-cs"/>
            </a:rPr>
            <a:t>antall nattvakter (lysgrå felt) </a:t>
          </a:r>
          <a:r>
            <a:rPr lang="nb-NO" sz="1100" b="0">
              <a:solidFill>
                <a:sysClr val="windowText" lastClr="000000"/>
              </a:solidFill>
              <a:effectLst/>
              <a:latin typeface="+mn-lt"/>
              <a:ea typeface="+mn-ea"/>
              <a:cs typeface="+mn-cs"/>
            </a:rPr>
            <a:t>det</a:t>
          </a:r>
          <a:r>
            <a:rPr lang="nb-NO" sz="1100" b="0" baseline="0">
              <a:solidFill>
                <a:sysClr val="windowText" lastClr="000000"/>
              </a:solidFill>
              <a:effectLst/>
              <a:latin typeface="+mn-lt"/>
              <a:ea typeface="+mn-ea"/>
              <a:cs typeface="+mn-cs"/>
            </a:rPr>
            <a:t> planlegges for </a:t>
          </a:r>
          <a:r>
            <a:rPr lang="nb-NO" sz="1100" b="0" baseline="0">
              <a:solidFill>
                <a:schemeClr val="tx1"/>
              </a:solidFill>
              <a:effectLst/>
              <a:latin typeface="+mn-lt"/>
              <a:ea typeface="+mn-ea"/>
              <a:cs typeface="+mn-cs"/>
            </a:rPr>
            <a:t>i grunnbemanningen hver dag i løpet av uken tilsammen </a:t>
          </a:r>
          <a:r>
            <a:rPr lang="nb-NO" sz="1100" b="1" baseline="0">
              <a:solidFill>
                <a:schemeClr val="tx1"/>
              </a:solidFill>
              <a:effectLst/>
              <a:latin typeface="+mn-lt"/>
              <a:ea typeface="+mn-ea"/>
              <a:cs typeface="+mn-cs"/>
            </a:rPr>
            <a:t>for alle tjenesten</a:t>
          </a:r>
          <a:r>
            <a:rPr lang="nb-NO" sz="1100" b="0" baseline="0">
              <a:solidFill>
                <a:schemeClr val="tx1"/>
              </a:solidFill>
              <a:effectLst/>
              <a:latin typeface="+mn-lt"/>
              <a:ea typeface="+mn-ea"/>
              <a:cs typeface="+mn-cs"/>
            </a:rPr>
            <a:t>e ved </a:t>
          </a:r>
          <a:r>
            <a:rPr lang="nb-NO" sz="1100" b="0" baseline="0">
              <a:solidFill>
                <a:sysClr val="windowText" lastClr="000000"/>
              </a:solidFill>
              <a:effectLst/>
              <a:latin typeface="+mn-lt"/>
              <a:ea typeface="+mn-ea"/>
              <a:cs typeface="+mn-cs"/>
            </a:rPr>
            <a:t>helsebygget for dagens drift. Hvo</a:t>
          </a:r>
          <a:r>
            <a:rPr lang="nb-NO" sz="1100" b="0" baseline="0">
              <a:solidFill>
                <a:schemeClr val="tx1"/>
              </a:solidFill>
              <a:effectLst/>
              <a:latin typeface="+mn-lt"/>
              <a:ea typeface="+mn-ea"/>
              <a:cs typeface="+mn-cs"/>
            </a:rPr>
            <a:t>r mange nattvakter planlegges det for i de ulike alternativene.  </a:t>
          </a:r>
          <a:r>
            <a:rPr lang="nb-NO" sz="1100">
              <a:solidFill>
                <a:schemeClr val="tx1"/>
              </a:solidFill>
              <a:effectLst/>
              <a:latin typeface="+mn-lt"/>
              <a:ea typeface="+mn-ea"/>
              <a:cs typeface="+mn-cs"/>
            </a:rPr>
            <a:t>0 alternativet er antall plasser ved dagens drift.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1">
              <a:solidFill>
                <a:schemeClr val="tx1"/>
              </a:solidFill>
              <a:effectLst/>
              <a:latin typeface="+mn-lt"/>
              <a:ea typeface="+mn-ea"/>
              <a:cs typeface="+mn-cs"/>
            </a:rPr>
            <a:t>Sum årsverk og årsverk per plass </a:t>
          </a:r>
          <a:r>
            <a:rPr lang="nb-NO" sz="1100">
              <a:solidFill>
                <a:schemeClr val="tx1"/>
              </a:solidFill>
              <a:effectLst/>
              <a:latin typeface="+mn-lt"/>
              <a:ea typeface="+mn-ea"/>
              <a:cs typeface="+mn-cs"/>
            </a:rPr>
            <a:t>beregnes automatisk. </a:t>
          </a:r>
          <a:br>
            <a:rPr lang="nb-NO" sz="1100">
              <a:solidFill>
                <a:schemeClr val="tx1"/>
              </a:solidFill>
              <a:effectLst/>
              <a:latin typeface="+mn-lt"/>
              <a:ea typeface="+mn-ea"/>
              <a:cs typeface="+mn-cs"/>
            </a:rPr>
          </a:br>
          <a:r>
            <a:rPr lang="nb-NO" sz="1100" b="1">
              <a:solidFill>
                <a:schemeClr val="tx1"/>
              </a:solidFill>
              <a:effectLst/>
              <a:latin typeface="+mn-lt"/>
              <a:ea typeface="+mn-ea"/>
              <a:cs typeface="+mn-cs"/>
            </a:rPr>
            <a:t>Årsverk per plass </a:t>
          </a:r>
          <a:r>
            <a:rPr lang="nb-NO" sz="1100" baseline="0">
              <a:solidFill>
                <a:schemeClr val="tx1"/>
              </a:solidFill>
              <a:effectLst/>
              <a:latin typeface="+mn-lt"/>
              <a:ea typeface="+mn-ea"/>
              <a:cs typeface="+mn-cs"/>
            </a:rPr>
            <a:t>overføres automatisk til fanen </a:t>
          </a:r>
          <a:r>
            <a:rPr lang="nb-NO" sz="1100" i="1" baseline="0">
              <a:solidFill>
                <a:schemeClr val="tx1"/>
              </a:solidFill>
              <a:effectLst/>
              <a:latin typeface="+mn-lt"/>
              <a:ea typeface="+mn-ea"/>
              <a:cs typeface="+mn-cs"/>
            </a:rPr>
            <a:t>Oppsummering</a:t>
          </a:r>
          <a:endParaRPr lang="nb-NO" sz="1100">
            <a:solidFill>
              <a:schemeClr val="tx1"/>
            </a:solidFill>
            <a:effectLst/>
            <a:latin typeface="+mn-lt"/>
            <a:ea typeface="+mn-ea"/>
            <a:cs typeface="+mn-cs"/>
          </a:endParaRPr>
        </a:p>
        <a:p>
          <a:endParaRPr lang="nb-NO" sz="1100"/>
        </a:p>
      </xdr:txBody>
    </xdr:sp>
    <xdr:clientData/>
  </xdr:oneCellAnchor>
  <xdr:oneCellAnchor>
    <xdr:from>
      <xdr:col>11</xdr:col>
      <xdr:colOff>796925</xdr:colOff>
      <xdr:row>2</xdr:row>
      <xdr:rowOff>6350</xdr:rowOff>
    </xdr:from>
    <xdr:ext cx="6410325" cy="669925"/>
    <xdr:sp macro="" textlink="">
      <xdr:nvSpPr>
        <xdr:cNvPr id="237" name="TekstSylinder 12">
          <a:extLst>
            <a:ext uri="{FF2B5EF4-FFF2-40B4-BE49-F238E27FC236}">
              <a16:creationId xmlns:a16="http://schemas.microsoft.com/office/drawing/2014/main" id="{F5075663-837E-4134-9006-E076E7404927}"/>
            </a:ext>
          </a:extLst>
        </xdr:cNvPr>
        <xdr:cNvSpPr txBox="1"/>
      </xdr:nvSpPr>
      <xdr:spPr>
        <a:xfrm>
          <a:off x="11102975" y="368300"/>
          <a:ext cx="6410325" cy="669925"/>
        </a:xfrm>
        <a:prstGeom prst="rect">
          <a:avLst/>
        </a:prstGeom>
        <a:noFill/>
        <a:ln w="12700">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b="1"/>
            <a:t>Omregning</a:t>
          </a:r>
          <a:r>
            <a:rPr lang="nb-NO" sz="1100" b="1" baseline="0"/>
            <a:t> bemanning</a:t>
          </a:r>
          <a:endParaRPr lang="nb-NO" sz="1100" b="1"/>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Fyll inn gjennomsnitt vaktlengde for vakter på dag, kveld og natt ved enhetene i dag (lysgrå felt). </a:t>
          </a:r>
          <a:br>
            <a:rPr lang="nb-NO" sz="1100">
              <a:solidFill>
                <a:schemeClr val="tx1"/>
              </a:solidFill>
              <a:effectLst/>
              <a:latin typeface="+mn-lt"/>
              <a:ea typeface="+mn-ea"/>
              <a:cs typeface="+mn-cs"/>
            </a:rPr>
          </a:br>
          <a:r>
            <a:rPr lang="nb-NO" sz="1100" b="0">
              <a:solidFill>
                <a:schemeClr val="tx1"/>
              </a:solidFill>
              <a:effectLst/>
              <a:latin typeface="+mn-lt"/>
              <a:ea typeface="+mn-ea"/>
              <a:cs typeface="+mn-cs"/>
            </a:rPr>
            <a:t>Bemanning til</a:t>
          </a:r>
          <a:r>
            <a:rPr lang="nb-NO" sz="1100" b="0" baseline="0">
              <a:solidFill>
                <a:schemeClr val="tx1"/>
              </a:solidFill>
              <a:effectLst/>
              <a:latin typeface="+mn-lt"/>
              <a:ea typeface="+mn-ea"/>
              <a:cs typeface="+mn-cs"/>
            </a:rPr>
            <a:t> årsverk </a:t>
          </a:r>
          <a:r>
            <a:rPr lang="nb-NO" sz="1100" baseline="0">
              <a:solidFill>
                <a:schemeClr val="tx1"/>
              </a:solidFill>
              <a:effectLst/>
              <a:latin typeface="+mn-lt"/>
              <a:ea typeface="+mn-ea"/>
              <a:cs typeface="+mn-cs"/>
            </a:rPr>
            <a:t>beregnes automatisk og videreføres i regnestykkene nedenfor.</a:t>
          </a:r>
          <a:endParaRPr lang="nb-NO" sz="1100">
            <a:solidFill>
              <a:schemeClr val="tx1"/>
            </a:solidFill>
            <a:effectLst/>
            <a:latin typeface="+mn-lt"/>
            <a:ea typeface="+mn-ea"/>
            <a:cs typeface="+mn-cs"/>
          </a:endParaRPr>
        </a:p>
        <a:p>
          <a:endParaRPr lang="nb-NO" sz="1100"/>
        </a:p>
      </xdr:txBody>
    </xdr:sp>
    <xdr:clientData/>
  </xdr:oneCellAnchor>
  <xdr:twoCellAnchor>
    <xdr:from>
      <xdr:col>4</xdr:col>
      <xdr:colOff>419099</xdr:colOff>
      <xdr:row>98</xdr:row>
      <xdr:rowOff>100012</xdr:rowOff>
    </xdr:from>
    <xdr:to>
      <xdr:col>10</xdr:col>
      <xdr:colOff>352424</xdr:colOff>
      <xdr:row>112</xdr:row>
      <xdr:rowOff>176212</xdr:rowOff>
    </xdr:to>
    <xdr:graphicFrame macro="">
      <xdr:nvGraphicFramePr>
        <xdr:cNvPr id="35" name="Diagram 9">
          <a:extLst>
            <a:ext uri="{FF2B5EF4-FFF2-40B4-BE49-F238E27FC236}">
              <a16:creationId xmlns:a16="http://schemas.microsoft.com/office/drawing/2014/main" id="{05B07A94-EA65-4D65-B4E3-F94F2C2F8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228600</xdr:colOff>
      <xdr:row>1</xdr:row>
      <xdr:rowOff>171450</xdr:rowOff>
    </xdr:from>
    <xdr:to>
      <xdr:col>9</xdr:col>
      <xdr:colOff>800100</xdr:colOff>
      <xdr:row>6</xdr:row>
      <xdr:rowOff>9525</xdr:rowOff>
    </xdr:to>
    <xdr:sp macro="" textlink="">
      <xdr:nvSpPr>
        <xdr:cNvPr id="170" name="TekstSylinder 10">
          <a:extLst>
            <a:ext uri="{FF2B5EF4-FFF2-40B4-BE49-F238E27FC236}">
              <a16:creationId xmlns:a16="http://schemas.microsoft.com/office/drawing/2014/main" id="{7AE9CC4B-BC02-525B-2566-F44E15D7199C}"/>
            </a:ext>
          </a:extLst>
        </xdr:cNvPr>
        <xdr:cNvSpPr txBox="1"/>
      </xdr:nvSpPr>
      <xdr:spPr>
        <a:xfrm>
          <a:off x="5591175" y="352425"/>
          <a:ext cx="3905250" cy="933450"/>
        </a:xfrm>
        <a:prstGeom prst="rect">
          <a:avLst/>
        </a:prstGeom>
        <a:solidFill>
          <a:schemeClr val="lt1"/>
        </a:solidFill>
        <a:ln w="9525" cmpd="dbl">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nb-NO" sz="1400" b="1" kern="1200">
              <a:latin typeface="+mn-lt"/>
              <a:ea typeface="Verdana" panose="020B0604030504040204" pitchFamily="34" charset="0"/>
            </a:rPr>
            <a:t>De</a:t>
          </a:r>
          <a:r>
            <a:rPr lang="nb-NO" sz="1400" b="1" kern="1200" baseline="0">
              <a:latin typeface="+mn-lt"/>
              <a:ea typeface="Verdana" panose="020B0604030504040204" pitchFamily="34" charset="0"/>
            </a:rPr>
            <a:t> lyse feltene i regnearket fylles inn manuelt, mens de grå feltene regnes ut automatisk.</a:t>
          </a:r>
        </a:p>
        <a:p>
          <a:pPr algn="r"/>
          <a:r>
            <a:rPr lang="nb-NO" sz="1100" b="0" kern="1200" baseline="0">
              <a:latin typeface="+mn-lt"/>
              <a:ea typeface="Verdana" panose="020B0604030504040204" pitchFamily="34" charset="0"/>
            </a:rPr>
            <a:t>Se utdypende forklaring til høyre </a:t>
          </a:r>
          <a:r>
            <a:rPr lang="nb-NO" sz="1100" b="0" kern="1200" baseline="0">
              <a:latin typeface="+mn-lt"/>
              <a:ea typeface="Verdana" panose="020B0604030504040204" pitchFamily="34" charset="0"/>
              <a:sym typeface="Symbol" panose="05050102010706020507" pitchFamily="18" charset="2"/>
            </a:rPr>
            <a:t></a:t>
          </a:r>
          <a:endParaRPr lang="no-NO" sz="1200" b="0" kern="1200">
            <a:latin typeface="+mn-lt"/>
            <a:ea typeface="Verdana" panose="020B0604030504040204" pitchFamily="34" charset="0"/>
          </a:endParaRPr>
        </a:p>
      </xdr:txBody>
    </xdr:sp>
    <xdr:clientData/>
  </xdr:twoCellAnchor>
  <xdr:oneCellAnchor>
    <xdr:from>
      <xdr:col>12</xdr:col>
      <xdr:colOff>6350</xdr:colOff>
      <xdr:row>68</xdr:row>
      <xdr:rowOff>146049</xdr:rowOff>
    </xdr:from>
    <xdr:ext cx="6429375" cy="977901"/>
    <xdr:sp macro="" textlink="">
      <xdr:nvSpPr>
        <xdr:cNvPr id="241" name="TekstSylinder 11">
          <a:extLst>
            <a:ext uri="{FF2B5EF4-FFF2-40B4-BE49-F238E27FC236}">
              <a16:creationId xmlns:a16="http://schemas.microsoft.com/office/drawing/2014/main" id="{E14C2B1C-1AEF-47A5-8552-027A43B36EA8}"/>
            </a:ext>
          </a:extLst>
        </xdr:cNvPr>
        <xdr:cNvSpPr txBox="1"/>
      </xdr:nvSpPr>
      <xdr:spPr>
        <a:xfrm>
          <a:off x="11112500" y="12642849"/>
          <a:ext cx="6429375" cy="977901"/>
        </a:xfrm>
        <a:prstGeom prst="rect">
          <a:avLst/>
        </a:prstGeom>
        <a:noFill/>
        <a:ln w="12700">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b="1"/>
            <a:t>Diagrammer: </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Diagrammene oppdateres automatisk etterhvert som tallene fylles ut i feltene ovenfor.</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Det er generert 5 automatiske diagrammer til sammenligning av alternativene: </a:t>
          </a:r>
          <a:r>
            <a:rPr lang="nb-NO" sz="1100" i="1">
              <a:solidFill>
                <a:schemeClr val="tx1"/>
              </a:solidFill>
              <a:effectLst/>
              <a:latin typeface="+mn-lt"/>
              <a:ea typeface="+mn-ea"/>
              <a:cs typeface="+mn-cs"/>
            </a:rPr>
            <a:t>Sum</a:t>
          </a:r>
          <a:r>
            <a:rPr lang="nb-NO" sz="1100" i="1" baseline="0">
              <a:solidFill>
                <a:schemeClr val="tx1"/>
              </a:solidFill>
              <a:effectLst/>
              <a:latin typeface="+mn-lt"/>
              <a:ea typeface="+mn-ea"/>
              <a:cs typeface="+mn-cs"/>
            </a:rPr>
            <a:t> årsverk</a:t>
          </a:r>
          <a:r>
            <a:rPr lang="nb-NO" sz="1100" baseline="0">
              <a:solidFill>
                <a:schemeClr val="tx1"/>
              </a:solidFill>
              <a:effectLst/>
              <a:latin typeface="+mn-lt"/>
              <a:ea typeface="+mn-ea"/>
              <a:cs typeface="+mn-cs"/>
            </a:rPr>
            <a:t>, </a:t>
          </a:r>
          <a:r>
            <a:rPr lang="nb-NO" sz="1100" i="1" baseline="0">
              <a:solidFill>
                <a:schemeClr val="tx1"/>
              </a:solidFill>
              <a:effectLst/>
              <a:latin typeface="+mn-lt"/>
              <a:ea typeface="+mn-ea"/>
              <a:cs typeface="+mn-cs"/>
            </a:rPr>
            <a:t>Bemanningsfaktor Dag og Kveld</a:t>
          </a:r>
          <a:r>
            <a:rPr lang="nb-NO" sz="1100" baseline="0">
              <a:solidFill>
                <a:schemeClr val="tx1"/>
              </a:solidFill>
              <a:effectLst/>
              <a:latin typeface="+mn-lt"/>
              <a:ea typeface="+mn-ea"/>
              <a:cs typeface="+mn-cs"/>
            </a:rPr>
            <a:t>, </a:t>
          </a:r>
          <a:r>
            <a:rPr lang="nb-NO" sz="1100" i="1" baseline="0">
              <a:solidFill>
                <a:schemeClr val="tx1"/>
              </a:solidFill>
              <a:effectLst/>
              <a:latin typeface="+mn-lt"/>
              <a:ea typeface="+mn-ea"/>
              <a:cs typeface="+mn-cs"/>
            </a:rPr>
            <a:t>Bemanningsfaktor Natt</a:t>
          </a:r>
          <a:r>
            <a:rPr lang="nb-NO" sz="1100" baseline="0">
              <a:solidFill>
                <a:schemeClr val="tx1"/>
              </a:solidFill>
              <a:effectLst/>
              <a:latin typeface="+mn-lt"/>
              <a:ea typeface="+mn-ea"/>
              <a:cs typeface="+mn-cs"/>
            </a:rPr>
            <a:t>, </a:t>
          </a:r>
          <a:r>
            <a:rPr lang="nb-NO" sz="1100" i="1" baseline="0">
              <a:solidFill>
                <a:schemeClr val="tx1"/>
              </a:solidFill>
              <a:effectLst/>
              <a:latin typeface="+mn-lt"/>
              <a:ea typeface="+mn-ea"/>
              <a:cs typeface="+mn-cs"/>
            </a:rPr>
            <a:t>Antall plasser </a:t>
          </a:r>
          <a:r>
            <a:rPr lang="nb-NO" sz="1100" baseline="0">
              <a:solidFill>
                <a:schemeClr val="tx1"/>
              </a:solidFill>
              <a:effectLst/>
              <a:latin typeface="+mn-lt"/>
              <a:ea typeface="+mn-ea"/>
              <a:cs typeface="+mn-cs"/>
            </a:rPr>
            <a:t>og </a:t>
          </a:r>
          <a:r>
            <a:rPr lang="nb-NO" sz="1100" i="1" baseline="0">
              <a:solidFill>
                <a:schemeClr val="tx1"/>
              </a:solidFill>
              <a:effectLst/>
              <a:latin typeface="+mn-lt"/>
              <a:ea typeface="+mn-ea"/>
              <a:cs typeface="+mn-cs"/>
            </a:rPr>
            <a:t>Årsverk per plass</a:t>
          </a:r>
          <a:r>
            <a:rPr lang="nb-NO" sz="1100" baseline="0">
              <a:solidFill>
                <a:schemeClr val="tx1"/>
              </a:solidFill>
              <a:effectLst/>
              <a:latin typeface="+mn-lt"/>
              <a:ea typeface="+mn-ea"/>
              <a:cs typeface="+mn-cs"/>
            </a:rPr>
            <a:t>.</a:t>
          </a:r>
          <a:endParaRPr lang="nb-NO" sz="1100">
            <a:solidFill>
              <a:schemeClr val="tx1"/>
            </a:solidFill>
            <a:effectLst/>
            <a:latin typeface="+mn-lt"/>
            <a:ea typeface="+mn-ea"/>
            <a:cs typeface="+mn-cs"/>
          </a:endParaRPr>
        </a:p>
        <a:p>
          <a:endParaRPr lang="nb-NO" sz="1100"/>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4F7DF-D98D-4E9B-94F6-F27D7F4F8A39}">
  <dimension ref="A1:B4"/>
  <sheetViews>
    <sheetView showGridLines="0" tabSelected="1" zoomScale="39" zoomScaleNormal="39" workbookViewId="0">
      <selection activeCell="K4" sqref="K4"/>
    </sheetView>
  </sheetViews>
  <sheetFormatPr baseColWidth="10" defaultColWidth="11.453125" defaultRowHeight="14.5" x14ac:dyDescent="0.35"/>
  <cols>
    <col min="2" max="2" width="105.54296875" customWidth="1"/>
    <col min="3" max="3" width="2.54296875" customWidth="1"/>
  </cols>
  <sheetData>
    <row r="1" spans="1:2" ht="23" x14ac:dyDescent="0.45">
      <c r="A1" s="137" t="s">
        <v>227</v>
      </c>
      <c r="B1" s="137"/>
    </row>
    <row r="2" spans="1:2" x14ac:dyDescent="0.35">
      <c r="B2" s="1"/>
    </row>
    <row r="3" spans="1:2" ht="311.5" customHeight="1" x14ac:dyDescent="0.35">
      <c r="A3" s="138" t="s">
        <v>268</v>
      </c>
      <c r="B3" s="138"/>
    </row>
    <row r="4" spans="1:2" ht="313" customHeight="1" x14ac:dyDescent="0.35">
      <c r="A4" s="138" t="s">
        <v>251</v>
      </c>
      <c r="B4" s="138"/>
    </row>
  </sheetData>
  <mergeCells count="3">
    <mergeCell ref="A1:B1"/>
    <mergeCell ref="A3:B3"/>
    <mergeCell ref="A4:B4"/>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55AD6-A1EA-440E-B8E0-6F205F27A37A}">
  <dimension ref="A1:S13"/>
  <sheetViews>
    <sheetView showGridLines="0" zoomScale="80" zoomScaleNormal="80" workbookViewId="0">
      <selection activeCell="I21" sqref="I21"/>
    </sheetView>
  </sheetViews>
  <sheetFormatPr baseColWidth="10" defaultColWidth="11.453125" defaultRowHeight="14.5" x14ac:dyDescent="0.35"/>
  <cols>
    <col min="1" max="1" width="20.54296875" customWidth="1"/>
    <col min="7" max="7" width="2.54296875" customWidth="1"/>
    <col min="10" max="10" width="11.453125" customWidth="1"/>
    <col min="11" max="11" width="2.54296875" customWidth="1"/>
    <col min="15" max="15" width="2.54296875" customWidth="1"/>
    <col min="19" max="19" width="2.54296875" customWidth="1"/>
  </cols>
  <sheetData>
    <row r="1" spans="1:19" ht="23" x14ac:dyDescent="0.45">
      <c r="A1" s="29" t="s">
        <v>155</v>
      </c>
    </row>
    <row r="2" spans="1:19" s="6" customFormat="1" ht="13.5" x14ac:dyDescent="0.3"/>
    <row r="3" spans="1:19" s="6" customFormat="1" ht="13.5" x14ac:dyDescent="0.3">
      <c r="A3" s="32" t="s">
        <v>13</v>
      </c>
    </row>
    <row r="4" spans="1:19" s="6" customFormat="1" ht="96" customHeight="1" x14ac:dyDescent="0.3">
      <c r="A4" s="138" t="s">
        <v>162</v>
      </c>
      <c r="B4" s="138"/>
      <c r="C4" s="138"/>
      <c r="D4" s="138"/>
      <c r="E4" s="138"/>
      <c r="F4" s="138"/>
      <c r="G4" s="138"/>
      <c r="H4" s="138"/>
      <c r="I4" s="138"/>
      <c r="J4" s="138"/>
      <c r="K4" s="138"/>
      <c r="L4" s="138"/>
      <c r="M4" s="138"/>
      <c r="N4" s="138"/>
      <c r="O4" s="138"/>
      <c r="P4" s="58"/>
      <c r="Q4" s="58"/>
      <c r="R4" s="58"/>
      <c r="S4" s="58"/>
    </row>
    <row r="5" spans="1:19" s="6" customFormat="1" ht="13.5" x14ac:dyDescent="0.3"/>
    <row r="6" spans="1:19" s="6" customFormat="1" ht="13.5" x14ac:dyDescent="0.3">
      <c r="A6" s="196" t="s">
        <v>15</v>
      </c>
      <c r="B6" s="186"/>
      <c r="C6" s="186"/>
      <c r="D6" s="186"/>
      <c r="E6" s="186"/>
      <c r="F6" s="187"/>
      <c r="G6" s="52"/>
      <c r="H6" s="52" t="s">
        <v>101</v>
      </c>
      <c r="I6" s="52"/>
      <c r="J6" s="33"/>
      <c r="K6" s="34"/>
      <c r="L6" s="34"/>
      <c r="M6" s="34"/>
      <c r="N6" s="34"/>
      <c r="O6" s="35"/>
      <c r="P6" s="55"/>
      <c r="Q6" s="55"/>
      <c r="R6" s="55"/>
      <c r="S6" s="55"/>
    </row>
    <row r="7" spans="1:19" s="6" customFormat="1" ht="13.5" customHeight="1" x14ac:dyDescent="0.3">
      <c r="A7" s="37" t="s">
        <v>17</v>
      </c>
      <c r="B7" s="199" t="s">
        <v>18</v>
      </c>
      <c r="C7" s="200"/>
      <c r="D7" s="185" t="s">
        <v>19</v>
      </c>
      <c r="E7" s="185"/>
      <c r="F7" s="197"/>
      <c r="G7" s="53"/>
      <c r="H7" s="227" t="s">
        <v>98</v>
      </c>
      <c r="I7" s="227"/>
      <c r="J7" s="227"/>
      <c r="K7" s="50" t="s">
        <v>21</v>
      </c>
      <c r="L7" s="221" t="s">
        <v>159</v>
      </c>
      <c r="M7" s="222"/>
      <c r="N7" s="222"/>
      <c r="O7" s="223"/>
      <c r="P7" s="56"/>
      <c r="Q7" s="56"/>
      <c r="R7" s="56"/>
      <c r="S7" s="56"/>
    </row>
    <row r="8" spans="1:19" s="6" customFormat="1" ht="45" customHeight="1" x14ac:dyDescent="0.3">
      <c r="A8" s="50" t="s">
        <v>73</v>
      </c>
      <c r="B8" s="218" t="s">
        <v>156</v>
      </c>
      <c r="C8" s="218"/>
      <c r="D8" s="219" t="s">
        <v>157</v>
      </c>
      <c r="E8" s="219"/>
      <c r="F8" s="219"/>
      <c r="G8" s="54"/>
      <c r="H8" s="188" t="s">
        <v>27</v>
      </c>
      <c r="I8" s="188"/>
      <c r="J8" s="188"/>
      <c r="K8" s="42" t="s">
        <v>112</v>
      </c>
      <c r="L8" s="224"/>
      <c r="M8" s="225"/>
      <c r="N8" s="225"/>
      <c r="O8" s="226"/>
      <c r="P8" s="56"/>
      <c r="Q8" s="56"/>
      <c r="R8" s="56"/>
      <c r="S8" s="56"/>
    </row>
    <row r="9" spans="1:19" s="6" customFormat="1" ht="54" customHeight="1" x14ac:dyDescent="0.3">
      <c r="A9" s="50" t="s">
        <v>74</v>
      </c>
      <c r="B9" s="218" t="s">
        <v>161</v>
      </c>
      <c r="C9" s="218"/>
      <c r="D9" s="219" t="s">
        <v>160</v>
      </c>
      <c r="E9" s="220"/>
      <c r="F9" s="220"/>
      <c r="G9" s="54"/>
      <c r="H9" s="188" t="s">
        <v>27</v>
      </c>
      <c r="I9" s="188"/>
      <c r="J9" s="188"/>
      <c r="K9" s="42" t="s">
        <v>112</v>
      </c>
      <c r="L9" s="201" t="s">
        <v>158</v>
      </c>
      <c r="M9" s="188"/>
      <c r="N9" s="188"/>
      <c r="O9" s="198"/>
      <c r="P9" s="57"/>
      <c r="Q9" s="57"/>
      <c r="R9" s="57"/>
      <c r="S9" s="57"/>
    </row>
    <row r="10" spans="1:19" s="6" customFormat="1" ht="13.5" x14ac:dyDescent="0.3"/>
    <row r="11" spans="1:19" s="6" customFormat="1" ht="13.5" x14ac:dyDescent="0.3"/>
    <row r="12" spans="1:19" s="6" customFormat="1" ht="13.5" x14ac:dyDescent="0.3"/>
    <row r="13" spans="1:19" s="6" customFormat="1" ht="13.5" x14ac:dyDescent="0.3"/>
  </sheetData>
  <mergeCells count="13">
    <mergeCell ref="A4:O4"/>
    <mergeCell ref="B9:C9"/>
    <mergeCell ref="D9:F9"/>
    <mergeCell ref="H9:J9"/>
    <mergeCell ref="B8:C8"/>
    <mergeCell ref="D8:F8"/>
    <mergeCell ref="H8:J8"/>
    <mergeCell ref="L7:O8"/>
    <mergeCell ref="L9:O9"/>
    <mergeCell ref="A6:F6"/>
    <mergeCell ref="B7:C7"/>
    <mergeCell ref="D7:F7"/>
    <mergeCell ref="H7:J7"/>
  </mergeCells>
  <conditionalFormatting sqref="K8:K9">
    <cfRule type="cellIs" dxfId="19" priority="1" operator="equal">
      <formula>"e"</formula>
    </cfRule>
    <cfRule type="cellIs" dxfId="18" priority="2" operator="equal">
      <formula>"d"</formula>
    </cfRule>
    <cfRule type="cellIs" dxfId="17" priority="3" operator="equal">
      <formula>"c"</formula>
    </cfRule>
    <cfRule type="cellIs" dxfId="16" priority="4" operator="equal">
      <formula>"b"</formula>
    </cfRule>
    <cfRule type="cellIs" dxfId="15" priority="5" operator="equal">
      <formula>"a"</formula>
    </cfRule>
  </conditionalFormatting>
  <dataValidations count="1">
    <dataValidation type="list" allowBlank="1" showInputMessage="1" showErrorMessage="1" sqref="K8:K9" xr:uid="{BB19ABA9-278D-471A-91BA-8E4FEF23A10D}">
      <formula1>"a,b,c,d,e"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57BC0-CDF9-4831-B236-0BB730084F4E}">
  <dimension ref="A1:S23"/>
  <sheetViews>
    <sheetView showGridLines="0" topLeftCell="A12" zoomScale="80" zoomScaleNormal="80" workbookViewId="0">
      <selection activeCell="K19" sqref="K19"/>
    </sheetView>
  </sheetViews>
  <sheetFormatPr baseColWidth="10" defaultColWidth="11.453125" defaultRowHeight="14.5" x14ac:dyDescent="0.35"/>
  <cols>
    <col min="1" max="1" width="20.54296875" customWidth="1"/>
    <col min="7" max="7" width="2.54296875" customWidth="1"/>
    <col min="11" max="11" width="2.54296875" customWidth="1"/>
    <col min="15" max="15" width="2.54296875" customWidth="1"/>
    <col min="19" max="19" width="2.54296875" customWidth="1"/>
  </cols>
  <sheetData>
    <row r="1" spans="1:19" ht="23" x14ac:dyDescent="0.45">
      <c r="A1" s="29" t="s">
        <v>163</v>
      </c>
    </row>
    <row r="2" spans="1:19" s="6" customFormat="1" ht="13.5" x14ac:dyDescent="0.3"/>
    <row r="3" spans="1:19" s="6" customFormat="1" ht="13.5" x14ac:dyDescent="0.3">
      <c r="A3" s="32" t="s">
        <v>13</v>
      </c>
    </row>
    <row r="4" spans="1:19" s="6" customFormat="1" ht="274.5" customHeight="1" x14ac:dyDescent="0.3">
      <c r="A4" s="138" t="s">
        <v>239</v>
      </c>
      <c r="B4" s="138"/>
      <c r="C4" s="138"/>
      <c r="D4" s="138"/>
      <c r="E4" s="138"/>
      <c r="F4" s="138"/>
      <c r="G4" s="138"/>
      <c r="H4" s="138"/>
      <c r="I4" s="138"/>
      <c r="J4" s="138"/>
      <c r="K4" s="138"/>
      <c r="L4" s="138"/>
      <c r="M4" s="138"/>
      <c r="N4" s="138"/>
      <c r="O4" s="138"/>
      <c r="P4" s="58"/>
      <c r="Q4" s="58"/>
      <c r="R4" s="58"/>
      <c r="S4" s="58"/>
    </row>
    <row r="5" spans="1:19" s="6" customFormat="1" ht="13.5" x14ac:dyDescent="0.3"/>
    <row r="6" spans="1:19" s="6" customFormat="1" ht="13.5" x14ac:dyDescent="0.3">
      <c r="A6" s="196" t="s">
        <v>15</v>
      </c>
      <c r="B6" s="186"/>
      <c r="C6" s="186"/>
      <c r="D6" s="186"/>
      <c r="E6" s="186"/>
      <c r="F6" s="187"/>
      <c r="G6" s="34"/>
      <c r="H6" s="186" t="s">
        <v>101</v>
      </c>
      <c r="I6" s="186"/>
      <c r="J6" s="186"/>
      <c r="K6" s="186"/>
      <c r="L6" s="186"/>
      <c r="M6" s="186"/>
      <c r="N6" s="186"/>
      <c r="O6" s="187"/>
      <c r="P6" s="55"/>
      <c r="Q6" s="55"/>
      <c r="R6" s="55"/>
      <c r="S6" s="55"/>
    </row>
    <row r="7" spans="1:19" s="6" customFormat="1" ht="14.5" customHeight="1" x14ac:dyDescent="0.3">
      <c r="A7" s="37" t="s">
        <v>17</v>
      </c>
      <c r="B7" s="199" t="s">
        <v>18</v>
      </c>
      <c r="C7" s="200"/>
      <c r="D7" s="185" t="s">
        <v>19</v>
      </c>
      <c r="E7" s="185"/>
      <c r="F7" s="197"/>
      <c r="G7" s="39"/>
      <c r="H7" s="185" t="s">
        <v>98</v>
      </c>
      <c r="I7" s="185"/>
      <c r="J7" s="185"/>
      <c r="K7" s="40" t="s">
        <v>21</v>
      </c>
      <c r="L7" s="221" t="s">
        <v>159</v>
      </c>
      <c r="M7" s="222"/>
      <c r="N7" s="222"/>
      <c r="O7" s="223"/>
      <c r="P7" s="39"/>
      <c r="Q7" s="39"/>
      <c r="R7" s="39"/>
      <c r="S7" s="22"/>
    </row>
    <row r="8" spans="1:19" s="6" customFormat="1" ht="41.15" customHeight="1" x14ac:dyDescent="0.3">
      <c r="A8" s="163" t="s">
        <v>75</v>
      </c>
      <c r="B8" s="176" t="s">
        <v>80</v>
      </c>
      <c r="C8" s="178"/>
      <c r="D8" s="229" t="s">
        <v>217</v>
      </c>
      <c r="E8" s="229"/>
      <c r="F8" s="230"/>
      <c r="G8" s="41"/>
      <c r="H8" s="188" t="s">
        <v>27</v>
      </c>
      <c r="I8" s="188"/>
      <c r="J8" s="188"/>
      <c r="K8" s="42" t="s">
        <v>112</v>
      </c>
      <c r="L8" s="151"/>
      <c r="M8" s="151"/>
      <c r="N8" s="151"/>
      <c r="O8" s="228"/>
      <c r="P8" s="51"/>
      <c r="Q8" s="51"/>
      <c r="R8" s="51"/>
    </row>
    <row r="9" spans="1:19" s="6" customFormat="1" ht="45.65" customHeight="1" x14ac:dyDescent="0.3">
      <c r="A9" s="175"/>
      <c r="B9" s="176" t="s">
        <v>81</v>
      </c>
      <c r="C9" s="178"/>
      <c r="D9" s="229" t="s">
        <v>89</v>
      </c>
      <c r="E9" s="229"/>
      <c r="F9" s="230"/>
      <c r="G9" s="41"/>
      <c r="H9" s="188" t="s">
        <v>27</v>
      </c>
      <c r="I9" s="188"/>
      <c r="J9" s="188"/>
      <c r="K9" s="42" t="s">
        <v>112</v>
      </c>
      <c r="L9" s="231" t="s">
        <v>158</v>
      </c>
      <c r="M9" s="232"/>
      <c r="N9" s="232"/>
      <c r="O9" s="233"/>
      <c r="P9" s="51"/>
      <c r="Q9" s="51"/>
      <c r="R9" s="51"/>
    </row>
    <row r="10" spans="1:19" s="6" customFormat="1" ht="68.5" customHeight="1" x14ac:dyDescent="0.3">
      <c r="A10" s="164"/>
      <c r="B10" s="240" t="s">
        <v>225</v>
      </c>
      <c r="C10" s="241"/>
      <c r="D10" s="229" t="s">
        <v>226</v>
      </c>
      <c r="E10" s="229"/>
      <c r="F10" s="230"/>
      <c r="G10" s="41"/>
      <c r="H10" s="188" t="s">
        <v>27</v>
      </c>
      <c r="I10" s="188"/>
      <c r="J10" s="188"/>
      <c r="K10" s="42" t="s">
        <v>112</v>
      </c>
      <c r="L10" s="234"/>
      <c r="M10" s="142"/>
      <c r="N10" s="142"/>
      <c r="O10" s="143"/>
      <c r="P10" s="51"/>
      <c r="Q10" s="51"/>
      <c r="R10" s="51"/>
    </row>
    <row r="11" spans="1:19" s="6" customFormat="1" ht="100.5" customHeight="1" x14ac:dyDescent="0.3">
      <c r="A11" s="172" t="s">
        <v>76</v>
      </c>
      <c r="B11" s="176" t="s">
        <v>82</v>
      </c>
      <c r="C11" s="178"/>
      <c r="D11" s="229" t="s">
        <v>218</v>
      </c>
      <c r="E11" s="229"/>
      <c r="F11" s="230"/>
      <c r="G11" s="41"/>
      <c r="H11" s="188" t="s">
        <v>27</v>
      </c>
      <c r="I11" s="188"/>
      <c r="J11" s="188"/>
      <c r="K11" s="42" t="s">
        <v>112</v>
      </c>
      <c r="L11" s="234"/>
      <c r="M11" s="142"/>
      <c r="N11" s="142"/>
      <c r="O11" s="143"/>
      <c r="P11" s="51"/>
      <c r="Q11" s="51"/>
      <c r="R11" s="51"/>
    </row>
    <row r="12" spans="1:19" s="6" customFormat="1" ht="83.15" customHeight="1" x14ac:dyDescent="0.3">
      <c r="A12" s="174"/>
      <c r="B12" s="176" t="s">
        <v>83</v>
      </c>
      <c r="C12" s="178"/>
      <c r="D12" s="229" t="s">
        <v>219</v>
      </c>
      <c r="E12" s="229"/>
      <c r="F12" s="230"/>
      <c r="G12" s="41"/>
      <c r="H12" s="188" t="s">
        <v>27</v>
      </c>
      <c r="I12" s="188"/>
      <c r="J12" s="188"/>
      <c r="K12" s="42" t="s">
        <v>112</v>
      </c>
      <c r="L12" s="234"/>
      <c r="M12" s="142"/>
      <c r="N12" s="142"/>
      <c r="O12" s="143"/>
      <c r="P12" s="51"/>
      <c r="Q12" s="51"/>
      <c r="R12" s="51"/>
    </row>
    <row r="13" spans="1:19" s="6" customFormat="1" ht="97.5" customHeight="1" x14ac:dyDescent="0.3">
      <c r="A13" s="172" t="s">
        <v>77</v>
      </c>
      <c r="B13" s="176" t="s">
        <v>84</v>
      </c>
      <c r="C13" s="178"/>
      <c r="D13" s="229" t="s">
        <v>220</v>
      </c>
      <c r="E13" s="238"/>
      <c r="F13" s="239"/>
      <c r="G13" s="41"/>
      <c r="H13" s="188" t="s">
        <v>27</v>
      </c>
      <c r="I13" s="188"/>
      <c r="J13" s="188"/>
      <c r="K13" s="42" t="s">
        <v>112</v>
      </c>
      <c r="L13" s="234"/>
      <c r="M13" s="142"/>
      <c r="N13" s="142"/>
      <c r="O13" s="143"/>
      <c r="P13" s="51"/>
      <c r="Q13" s="51"/>
      <c r="R13" s="51"/>
    </row>
    <row r="14" spans="1:19" s="6" customFormat="1" ht="81.650000000000006" customHeight="1" x14ac:dyDescent="0.3">
      <c r="A14" s="174"/>
      <c r="B14" s="176" t="s">
        <v>164</v>
      </c>
      <c r="C14" s="178"/>
      <c r="D14" s="229" t="s">
        <v>221</v>
      </c>
      <c r="E14" s="238"/>
      <c r="F14" s="239"/>
      <c r="G14" s="43"/>
      <c r="H14" s="188" t="s">
        <v>27</v>
      </c>
      <c r="I14" s="188"/>
      <c r="J14" s="188"/>
      <c r="K14" s="42" t="s">
        <v>112</v>
      </c>
      <c r="L14" s="234"/>
      <c r="M14" s="142"/>
      <c r="N14" s="142"/>
      <c r="O14" s="143"/>
      <c r="P14" s="51"/>
      <c r="Q14" s="51"/>
      <c r="R14" s="51"/>
    </row>
    <row r="15" spans="1:19" s="6" customFormat="1" ht="74.5" customHeight="1" x14ac:dyDescent="0.3">
      <c r="A15" s="172" t="s">
        <v>78</v>
      </c>
      <c r="B15" s="176" t="s">
        <v>85</v>
      </c>
      <c r="C15" s="178"/>
      <c r="D15" s="229" t="s">
        <v>90</v>
      </c>
      <c r="E15" s="238"/>
      <c r="F15" s="239"/>
      <c r="G15" s="43"/>
      <c r="H15" s="188" t="s">
        <v>27</v>
      </c>
      <c r="I15" s="188"/>
      <c r="J15" s="188"/>
      <c r="K15" s="42" t="s">
        <v>112</v>
      </c>
      <c r="L15" s="234"/>
      <c r="M15" s="142"/>
      <c r="N15" s="142"/>
      <c r="O15" s="143"/>
      <c r="P15" s="51"/>
      <c r="Q15" s="51"/>
      <c r="R15" s="51"/>
    </row>
    <row r="16" spans="1:19" s="6" customFormat="1" ht="57.65" customHeight="1" x14ac:dyDescent="0.3">
      <c r="A16" s="174"/>
      <c r="B16" s="176" t="s">
        <v>86</v>
      </c>
      <c r="C16" s="178"/>
      <c r="D16" s="229" t="s">
        <v>222</v>
      </c>
      <c r="E16" s="238"/>
      <c r="F16" s="239"/>
      <c r="G16" s="43"/>
      <c r="H16" s="188" t="s">
        <v>27</v>
      </c>
      <c r="I16" s="188"/>
      <c r="J16" s="188"/>
      <c r="K16" s="42" t="s">
        <v>112</v>
      </c>
      <c r="L16" s="234"/>
      <c r="M16" s="142"/>
      <c r="N16" s="142"/>
      <c r="O16" s="143"/>
      <c r="P16" s="51"/>
      <c r="Q16" s="51"/>
      <c r="R16" s="51"/>
    </row>
    <row r="17" spans="1:18" s="6" customFormat="1" ht="100" customHeight="1" x14ac:dyDescent="0.3">
      <c r="A17" s="172" t="s">
        <v>79</v>
      </c>
      <c r="B17" s="176" t="s">
        <v>87</v>
      </c>
      <c r="C17" s="178"/>
      <c r="D17" s="229" t="s">
        <v>223</v>
      </c>
      <c r="E17" s="238"/>
      <c r="F17" s="239"/>
      <c r="G17" s="43"/>
      <c r="H17" s="188" t="s">
        <v>27</v>
      </c>
      <c r="I17" s="188"/>
      <c r="J17" s="188"/>
      <c r="K17" s="42" t="s">
        <v>112</v>
      </c>
      <c r="L17" s="234"/>
      <c r="M17" s="142"/>
      <c r="N17" s="142"/>
      <c r="O17" s="143"/>
      <c r="P17" s="51"/>
      <c r="Q17" s="51"/>
      <c r="R17" s="51"/>
    </row>
    <row r="18" spans="1:18" s="6" customFormat="1" ht="85" customHeight="1" x14ac:dyDescent="0.3">
      <c r="A18" s="174"/>
      <c r="B18" s="194" t="s">
        <v>88</v>
      </c>
      <c r="C18" s="195"/>
      <c r="D18" s="236" t="s">
        <v>224</v>
      </c>
      <c r="E18" s="236"/>
      <c r="F18" s="237"/>
      <c r="G18" s="43"/>
      <c r="H18" s="188" t="s">
        <v>27</v>
      </c>
      <c r="I18" s="188"/>
      <c r="J18" s="188"/>
      <c r="K18" s="42" t="s">
        <v>112</v>
      </c>
      <c r="L18" s="235"/>
      <c r="M18" s="191"/>
      <c r="N18" s="191"/>
      <c r="O18" s="192"/>
      <c r="P18" s="51"/>
      <c r="Q18" s="51"/>
      <c r="R18" s="51"/>
    </row>
    <row r="19" spans="1:18" s="6" customFormat="1" ht="13.5" x14ac:dyDescent="0.3">
      <c r="A19" s="19"/>
      <c r="B19" s="7"/>
      <c r="C19" s="7"/>
      <c r="D19" s="59"/>
      <c r="E19" s="59"/>
      <c r="F19" s="59"/>
      <c r="G19" s="30"/>
      <c r="H19" s="60"/>
      <c r="I19" s="60"/>
      <c r="J19" s="60"/>
      <c r="K19" s="30"/>
      <c r="L19" s="60"/>
      <c r="M19" s="60"/>
      <c r="N19" s="60"/>
      <c r="P19" s="60"/>
      <c r="Q19" s="60"/>
      <c r="R19" s="60"/>
    </row>
    <row r="20" spans="1:18" s="6" customFormat="1" ht="13.5" x14ac:dyDescent="0.3"/>
    <row r="21" spans="1:18" s="6" customFormat="1" ht="13.5" x14ac:dyDescent="0.3"/>
    <row r="22" spans="1:18" s="6" customFormat="1" ht="13.5" x14ac:dyDescent="0.3"/>
    <row r="23" spans="1:18" s="6" customFormat="1" ht="13.5" x14ac:dyDescent="0.3"/>
  </sheetData>
  <mergeCells count="46">
    <mergeCell ref="D17:F17"/>
    <mergeCell ref="H16:J16"/>
    <mergeCell ref="H17:J17"/>
    <mergeCell ref="D16:F16"/>
    <mergeCell ref="D13:F13"/>
    <mergeCell ref="H13:J13"/>
    <mergeCell ref="B16:C16"/>
    <mergeCell ref="A17:A18"/>
    <mergeCell ref="A15:A16"/>
    <mergeCell ref="A13:A14"/>
    <mergeCell ref="B17:C17"/>
    <mergeCell ref="H12:J12"/>
    <mergeCell ref="H14:J14"/>
    <mergeCell ref="H15:J15"/>
    <mergeCell ref="A11:A12"/>
    <mergeCell ref="B9:C9"/>
    <mergeCell ref="B10:C10"/>
    <mergeCell ref="B12:C12"/>
    <mergeCell ref="B13:C13"/>
    <mergeCell ref="B14:C14"/>
    <mergeCell ref="B15:C15"/>
    <mergeCell ref="A4:O4"/>
    <mergeCell ref="B11:C11"/>
    <mergeCell ref="D11:F11"/>
    <mergeCell ref="H11:J11"/>
    <mergeCell ref="L9:O18"/>
    <mergeCell ref="B18:C18"/>
    <mergeCell ref="D18:F18"/>
    <mergeCell ref="H18:J18"/>
    <mergeCell ref="B8:C8"/>
    <mergeCell ref="D8:F8"/>
    <mergeCell ref="H8:J8"/>
    <mergeCell ref="D12:F12"/>
    <mergeCell ref="D9:F9"/>
    <mergeCell ref="D10:F10"/>
    <mergeCell ref="D14:F14"/>
    <mergeCell ref="D15:F15"/>
    <mergeCell ref="A6:F6"/>
    <mergeCell ref="B7:C7"/>
    <mergeCell ref="D7:F7"/>
    <mergeCell ref="H7:J7"/>
    <mergeCell ref="L7:O8"/>
    <mergeCell ref="H6:O6"/>
    <mergeCell ref="A8:A10"/>
    <mergeCell ref="H9:J9"/>
    <mergeCell ref="H10:J10"/>
  </mergeCells>
  <conditionalFormatting sqref="K8:K18">
    <cfRule type="cellIs" dxfId="14" priority="1" operator="equal">
      <formula>"e"</formula>
    </cfRule>
    <cfRule type="cellIs" dxfId="13" priority="2" operator="equal">
      <formula>"d"</formula>
    </cfRule>
    <cfRule type="cellIs" dxfId="12" priority="3" operator="equal">
      <formula>"c"</formula>
    </cfRule>
    <cfRule type="cellIs" dxfId="11" priority="4" operator="equal">
      <formula>"b"</formula>
    </cfRule>
    <cfRule type="cellIs" dxfId="10" priority="5" operator="equal">
      <formula>"a"</formula>
    </cfRule>
  </conditionalFormatting>
  <dataValidations count="1">
    <dataValidation type="list" allowBlank="1" showInputMessage="1" showErrorMessage="1" sqref="K8:K18" xr:uid="{F8F3EC85-AC40-4FAF-BE62-7B4F1CC13D50}">
      <formula1>"a,b,c,d,e"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794CE-CD9E-4773-A977-B9174D038ACF}">
  <dimension ref="A1:S11"/>
  <sheetViews>
    <sheetView showGridLines="0" topLeftCell="A4" zoomScale="80" zoomScaleNormal="80" workbookViewId="0">
      <selection activeCell="K8" sqref="K8"/>
    </sheetView>
  </sheetViews>
  <sheetFormatPr baseColWidth="10" defaultColWidth="11.453125" defaultRowHeight="14.5" x14ac:dyDescent="0.35"/>
  <cols>
    <col min="1" max="1" width="17.54296875" customWidth="1"/>
    <col min="7" max="7" width="2.54296875" customWidth="1"/>
    <col min="11" max="11" width="2.54296875" customWidth="1"/>
    <col min="15" max="15" width="2.54296875" customWidth="1"/>
    <col min="19" max="19" width="2.54296875" customWidth="1"/>
  </cols>
  <sheetData>
    <row r="1" spans="1:19" ht="23" x14ac:dyDescent="0.45">
      <c r="A1" s="29" t="s">
        <v>165</v>
      </c>
    </row>
    <row r="2" spans="1:19" s="6" customFormat="1" ht="13.5" x14ac:dyDescent="0.3"/>
    <row r="3" spans="1:19" s="6" customFormat="1" ht="13.5" x14ac:dyDescent="0.3">
      <c r="A3" s="32" t="s">
        <v>13</v>
      </c>
    </row>
    <row r="4" spans="1:19" s="6" customFormat="1" ht="126" customHeight="1" x14ac:dyDescent="0.3">
      <c r="A4" s="138" t="s">
        <v>166</v>
      </c>
      <c r="B4" s="138"/>
      <c r="C4" s="138"/>
      <c r="D4" s="138"/>
      <c r="E4" s="138"/>
      <c r="F4" s="138"/>
      <c r="G4" s="138"/>
      <c r="H4" s="138"/>
      <c r="I4" s="138"/>
      <c r="J4" s="138"/>
      <c r="K4" s="138"/>
      <c r="L4" s="138"/>
      <c r="M4" s="138"/>
      <c r="N4" s="138"/>
      <c r="O4" s="58"/>
      <c r="P4" s="58"/>
      <c r="Q4" s="58"/>
      <c r="R4" s="58"/>
      <c r="S4" s="58"/>
    </row>
    <row r="5" spans="1:19" s="6" customFormat="1" ht="13.5" x14ac:dyDescent="0.3"/>
    <row r="6" spans="1:19" s="6" customFormat="1" ht="13.5" x14ac:dyDescent="0.3">
      <c r="A6" s="196" t="s">
        <v>15</v>
      </c>
      <c r="B6" s="186"/>
      <c r="C6" s="186"/>
      <c r="D6" s="186"/>
      <c r="E6" s="186"/>
      <c r="F6" s="187"/>
      <c r="G6" s="34"/>
      <c r="H6" s="186" t="s">
        <v>99</v>
      </c>
      <c r="I6" s="186"/>
      <c r="J6" s="186"/>
      <c r="K6" s="186"/>
      <c r="L6" s="186"/>
      <c r="M6" s="186"/>
      <c r="N6" s="187"/>
      <c r="O6" s="55"/>
      <c r="P6" s="55"/>
      <c r="Q6" s="55"/>
      <c r="R6" s="55"/>
      <c r="S6" s="55"/>
    </row>
    <row r="7" spans="1:19" s="6" customFormat="1" ht="13.5" customHeight="1" x14ac:dyDescent="0.3">
      <c r="A7" s="37" t="s">
        <v>17</v>
      </c>
      <c r="B7" s="199" t="s">
        <v>18</v>
      </c>
      <c r="C7" s="200"/>
      <c r="D7" s="185" t="s">
        <v>19</v>
      </c>
      <c r="E7" s="185"/>
      <c r="F7" s="197"/>
      <c r="G7" s="39"/>
      <c r="H7" s="185" t="s">
        <v>98</v>
      </c>
      <c r="I7" s="185"/>
      <c r="J7" s="185"/>
      <c r="K7" s="40" t="s">
        <v>21</v>
      </c>
      <c r="L7" s="221" t="s">
        <v>100</v>
      </c>
      <c r="M7" s="222"/>
      <c r="N7" s="223"/>
      <c r="O7" s="22"/>
    </row>
    <row r="8" spans="1:19" s="6" customFormat="1" ht="83.15" customHeight="1" x14ac:dyDescent="0.3">
      <c r="A8" s="61" t="s">
        <v>167</v>
      </c>
      <c r="B8" s="176" t="s">
        <v>92</v>
      </c>
      <c r="C8" s="178"/>
      <c r="D8" s="188" t="s">
        <v>96</v>
      </c>
      <c r="E8" s="188"/>
      <c r="F8" s="198"/>
      <c r="G8" s="41"/>
      <c r="H8" s="188" t="s">
        <v>169</v>
      </c>
      <c r="I8" s="188"/>
      <c r="J8" s="188"/>
      <c r="K8" s="42" t="s">
        <v>112</v>
      </c>
      <c r="L8" s="224"/>
      <c r="M8" s="225"/>
      <c r="N8" s="226"/>
    </row>
    <row r="9" spans="1:19" s="6" customFormat="1" ht="59.15" customHeight="1" x14ac:dyDescent="0.3">
      <c r="A9" s="163" t="s">
        <v>91</v>
      </c>
      <c r="B9" s="176" t="s">
        <v>93</v>
      </c>
      <c r="C9" s="178"/>
      <c r="D9" s="188" t="s">
        <v>95</v>
      </c>
      <c r="E9" s="189"/>
      <c r="F9" s="190"/>
      <c r="G9" s="41"/>
      <c r="H9" s="188" t="s">
        <v>27</v>
      </c>
      <c r="I9" s="188"/>
      <c r="J9" s="188"/>
      <c r="K9" s="42" t="s">
        <v>112</v>
      </c>
      <c r="L9" s="231" t="s">
        <v>158</v>
      </c>
      <c r="M9" s="232"/>
      <c r="N9" s="233"/>
    </row>
    <row r="10" spans="1:19" s="6" customFormat="1" ht="71.5" customHeight="1" x14ac:dyDescent="0.3">
      <c r="A10" s="164"/>
      <c r="B10" s="194" t="s">
        <v>94</v>
      </c>
      <c r="C10" s="195"/>
      <c r="D10" s="191" t="s">
        <v>97</v>
      </c>
      <c r="E10" s="191"/>
      <c r="F10" s="192"/>
      <c r="G10" s="43"/>
      <c r="H10" s="191" t="s">
        <v>27</v>
      </c>
      <c r="I10" s="191"/>
      <c r="J10" s="191"/>
      <c r="K10" s="42" t="s">
        <v>112</v>
      </c>
      <c r="L10" s="235"/>
      <c r="M10" s="191"/>
      <c r="N10" s="192"/>
    </row>
    <row r="11" spans="1:19" x14ac:dyDescent="0.35">
      <c r="A11" s="62" t="s">
        <v>168</v>
      </c>
    </row>
  </sheetData>
  <mergeCells count="18">
    <mergeCell ref="H7:J7"/>
    <mergeCell ref="L7:N8"/>
    <mergeCell ref="A4:N4"/>
    <mergeCell ref="B8:C8"/>
    <mergeCell ref="D8:F8"/>
    <mergeCell ref="H8:J8"/>
    <mergeCell ref="L9:N10"/>
    <mergeCell ref="H6:N6"/>
    <mergeCell ref="A6:F6"/>
    <mergeCell ref="A9:A10"/>
    <mergeCell ref="B9:C9"/>
    <mergeCell ref="D9:F9"/>
    <mergeCell ref="H9:J9"/>
    <mergeCell ref="B10:C10"/>
    <mergeCell ref="D10:F10"/>
    <mergeCell ref="H10:J10"/>
    <mergeCell ref="B7:C7"/>
    <mergeCell ref="D7:F7"/>
  </mergeCells>
  <conditionalFormatting sqref="K8:K10">
    <cfRule type="cellIs" dxfId="9" priority="1" operator="equal">
      <formula>"e"</formula>
    </cfRule>
    <cfRule type="cellIs" dxfId="8" priority="2" operator="equal">
      <formula>"d"</formula>
    </cfRule>
    <cfRule type="cellIs" dxfId="7" priority="3" operator="equal">
      <formula>"c"</formula>
    </cfRule>
    <cfRule type="cellIs" dxfId="6" priority="4" operator="equal">
      <formula>"b"</formula>
    </cfRule>
    <cfRule type="cellIs" dxfId="5" priority="5" operator="equal">
      <formula>"a"</formula>
    </cfRule>
  </conditionalFormatting>
  <dataValidations count="1">
    <dataValidation type="list" allowBlank="1" showInputMessage="1" showErrorMessage="1" sqref="K8:K10" xr:uid="{233FE973-7F9D-4E32-89A0-025D4CE94977}">
      <formula1>"a,b,c,d,e"</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5CD5A-6CF4-400B-BE5E-778FEAA01E42}">
  <dimension ref="A1:S13"/>
  <sheetViews>
    <sheetView showGridLines="0" zoomScale="94" zoomScaleNormal="80" workbookViewId="0">
      <selection activeCell="A10" sqref="A10:A12"/>
    </sheetView>
  </sheetViews>
  <sheetFormatPr baseColWidth="10" defaultColWidth="11.453125" defaultRowHeight="14.5" x14ac:dyDescent="0.35"/>
  <cols>
    <col min="1" max="1" width="20.54296875" customWidth="1"/>
    <col min="7" max="7" width="2.54296875" customWidth="1"/>
    <col min="11" max="11" width="2.54296875" customWidth="1"/>
    <col min="15" max="15" width="2.54296875" customWidth="1"/>
    <col min="19" max="19" width="2.54296875" customWidth="1"/>
  </cols>
  <sheetData>
    <row r="1" spans="1:19" ht="23" x14ac:dyDescent="0.45">
      <c r="A1" s="29" t="s">
        <v>170</v>
      </c>
    </row>
    <row r="2" spans="1:19" s="6" customFormat="1" ht="13.5" x14ac:dyDescent="0.3"/>
    <row r="3" spans="1:19" s="6" customFormat="1" ht="13.5" x14ac:dyDescent="0.3">
      <c r="A3" s="32" t="s">
        <v>13</v>
      </c>
    </row>
    <row r="4" spans="1:19" s="6" customFormat="1" ht="135.65" customHeight="1" x14ac:dyDescent="0.3">
      <c r="A4" s="138" t="s">
        <v>172</v>
      </c>
      <c r="B4" s="138"/>
      <c r="C4" s="138"/>
      <c r="D4" s="138"/>
      <c r="E4" s="138"/>
      <c r="F4" s="138"/>
      <c r="G4" s="138"/>
      <c r="H4" s="138"/>
      <c r="I4" s="138"/>
      <c r="J4" s="138"/>
      <c r="K4" s="138"/>
      <c r="L4" s="138"/>
      <c r="M4" s="138"/>
      <c r="N4" s="138"/>
      <c r="O4" s="138"/>
      <c r="P4" s="138"/>
      <c r="Q4" s="138"/>
      <c r="R4" s="138"/>
      <c r="S4" s="138"/>
    </row>
    <row r="5" spans="1:19" s="6" customFormat="1" ht="13.5" x14ac:dyDescent="0.3"/>
    <row r="6" spans="1:19" s="6" customFormat="1" ht="13.5" x14ac:dyDescent="0.3">
      <c r="A6" s="196" t="s">
        <v>15</v>
      </c>
      <c r="B6" s="186"/>
      <c r="C6" s="186"/>
      <c r="D6" s="186"/>
      <c r="E6" s="186"/>
      <c r="F6" s="187"/>
      <c r="G6" s="34"/>
      <c r="H6" s="186" t="s">
        <v>101</v>
      </c>
      <c r="I6" s="186"/>
      <c r="J6" s="186"/>
      <c r="K6" s="186"/>
      <c r="L6" s="186"/>
      <c r="M6" s="186"/>
      <c r="N6" s="186"/>
      <c r="O6" s="187"/>
      <c r="P6" s="55"/>
      <c r="Q6" s="55"/>
      <c r="R6" s="55"/>
      <c r="S6" s="55"/>
    </row>
    <row r="7" spans="1:19" s="6" customFormat="1" ht="13.5" x14ac:dyDescent="0.3">
      <c r="A7" s="37" t="s">
        <v>17</v>
      </c>
      <c r="B7" s="199" t="s">
        <v>18</v>
      </c>
      <c r="C7" s="200"/>
      <c r="D7" s="185" t="s">
        <v>19</v>
      </c>
      <c r="E7" s="185"/>
      <c r="F7" s="197"/>
      <c r="G7" s="39"/>
      <c r="H7" s="185" t="s">
        <v>98</v>
      </c>
      <c r="I7" s="185"/>
      <c r="J7" s="185"/>
      <c r="K7" s="40" t="s">
        <v>21</v>
      </c>
      <c r="L7" s="221" t="s">
        <v>100</v>
      </c>
      <c r="M7" s="222"/>
      <c r="N7" s="222"/>
      <c r="O7" s="223"/>
      <c r="P7" s="39"/>
      <c r="Q7" s="39"/>
      <c r="R7" s="39"/>
      <c r="S7" s="22"/>
    </row>
    <row r="8" spans="1:19" s="6" customFormat="1" ht="98.5" customHeight="1" x14ac:dyDescent="0.3">
      <c r="A8" s="172" t="s">
        <v>102</v>
      </c>
      <c r="B8" s="176" t="s">
        <v>105</v>
      </c>
      <c r="C8" s="178"/>
      <c r="D8" s="229" t="s">
        <v>171</v>
      </c>
      <c r="E8" s="229"/>
      <c r="F8" s="230"/>
      <c r="G8" s="41"/>
      <c r="H8" s="188" t="s">
        <v>27</v>
      </c>
      <c r="I8" s="188"/>
      <c r="J8" s="188"/>
      <c r="K8" s="42" t="s">
        <v>112</v>
      </c>
      <c r="L8" s="224"/>
      <c r="M8" s="225"/>
      <c r="N8" s="225"/>
      <c r="O8" s="226"/>
      <c r="P8" s="51"/>
      <c r="Q8" s="51"/>
      <c r="R8" s="51"/>
    </row>
    <row r="9" spans="1:19" s="6" customFormat="1" ht="98.5" customHeight="1" x14ac:dyDescent="0.3">
      <c r="A9" s="174"/>
      <c r="B9" s="176" t="s">
        <v>173</v>
      </c>
      <c r="C9" s="178"/>
      <c r="D9" s="242" t="s">
        <v>174</v>
      </c>
      <c r="E9" s="229"/>
      <c r="F9" s="230"/>
      <c r="G9" s="41"/>
      <c r="H9" s="188" t="s">
        <v>27</v>
      </c>
      <c r="I9" s="188"/>
      <c r="J9" s="198"/>
      <c r="K9" s="42" t="s">
        <v>112</v>
      </c>
      <c r="L9" s="231" t="s">
        <v>158</v>
      </c>
      <c r="M9" s="232"/>
      <c r="N9" s="232"/>
      <c r="O9" s="233"/>
      <c r="P9" s="51"/>
      <c r="Q9" s="51"/>
      <c r="R9" s="51"/>
    </row>
    <row r="10" spans="1:19" s="6" customFormat="1" ht="74.150000000000006" customHeight="1" x14ac:dyDescent="0.3">
      <c r="A10" s="163" t="s">
        <v>103</v>
      </c>
      <c r="B10" s="176" t="s">
        <v>106</v>
      </c>
      <c r="C10" s="178"/>
      <c r="D10" s="229" t="s">
        <v>109</v>
      </c>
      <c r="E10" s="229"/>
      <c r="F10" s="230"/>
      <c r="G10" s="41"/>
      <c r="H10" s="188" t="s">
        <v>27</v>
      </c>
      <c r="I10" s="188"/>
      <c r="J10" s="188"/>
      <c r="K10" s="42" t="s">
        <v>112</v>
      </c>
      <c r="L10" s="234"/>
      <c r="M10" s="142"/>
      <c r="N10" s="142"/>
      <c r="O10" s="143"/>
      <c r="P10" s="51"/>
      <c r="Q10" s="51"/>
      <c r="R10" s="51"/>
    </row>
    <row r="11" spans="1:19" s="6" customFormat="1" ht="113.15" customHeight="1" x14ac:dyDescent="0.3">
      <c r="A11" s="175"/>
      <c r="B11" s="176" t="s">
        <v>107</v>
      </c>
      <c r="C11" s="178"/>
      <c r="D11" s="229" t="s">
        <v>110</v>
      </c>
      <c r="E11" s="238"/>
      <c r="F11" s="239"/>
      <c r="G11" s="41"/>
      <c r="H11" s="188" t="s">
        <v>27</v>
      </c>
      <c r="I11" s="188"/>
      <c r="J11" s="188"/>
      <c r="K11" s="42" t="s">
        <v>112</v>
      </c>
      <c r="L11" s="234"/>
      <c r="M11" s="142"/>
      <c r="N11" s="142"/>
      <c r="O11" s="143"/>
      <c r="P11" s="51"/>
      <c r="Q11" s="51"/>
      <c r="R11" s="51"/>
    </row>
    <row r="12" spans="1:19" s="6" customFormat="1" ht="113.15" customHeight="1" x14ac:dyDescent="0.3">
      <c r="A12" s="164"/>
      <c r="B12" s="176" t="s">
        <v>243</v>
      </c>
      <c r="C12" s="178"/>
      <c r="D12" s="242" t="s">
        <v>244</v>
      </c>
      <c r="E12" s="229"/>
      <c r="F12" s="230"/>
      <c r="G12" s="43"/>
      <c r="H12" s="188" t="s">
        <v>245</v>
      </c>
      <c r="I12" s="188"/>
      <c r="J12" s="188"/>
      <c r="K12" s="42" t="s">
        <v>112</v>
      </c>
      <c r="L12" s="234"/>
      <c r="M12" s="142"/>
      <c r="N12" s="142"/>
      <c r="O12" s="143"/>
      <c r="P12" s="51"/>
      <c r="Q12" s="51"/>
      <c r="R12" s="51"/>
    </row>
    <row r="13" spans="1:19" s="6" customFormat="1" ht="82.5" customHeight="1" x14ac:dyDescent="0.3">
      <c r="A13" s="45" t="s">
        <v>104</v>
      </c>
      <c r="B13" s="194" t="s">
        <v>108</v>
      </c>
      <c r="C13" s="195"/>
      <c r="D13" s="236" t="s">
        <v>111</v>
      </c>
      <c r="E13" s="236"/>
      <c r="F13" s="237"/>
      <c r="G13" s="43"/>
      <c r="H13" s="191" t="s">
        <v>27</v>
      </c>
      <c r="I13" s="191"/>
      <c r="J13" s="191"/>
      <c r="K13" s="42" t="s">
        <v>112</v>
      </c>
      <c r="L13" s="235"/>
      <c r="M13" s="191"/>
      <c r="N13" s="191"/>
      <c r="O13" s="192"/>
      <c r="P13" s="51"/>
      <c r="Q13" s="51"/>
      <c r="R13" s="51"/>
    </row>
  </sheetData>
  <mergeCells count="28">
    <mergeCell ref="L9:O13"/>
    <mergeCell ref="A4:S4"/>
    <mergeCell ref="A6:F6"/>
    <mergeCell ref="B7:C7"/>
    <mergeCell ref="D7:F7"/>
    <mergeCell ref="H7:J7"/>
    <mergeCell ref="H6:O6"/>
    <mergeCell ref="L7:O8"/>
    <mergeCell ref="B8:C8"/>
    <mergeCell ref="D8:F8"/>
    <mergeCell ref="H8:J8"/>
    <mergeCell ref="A8:A9"/>
    <mergeCell ref="H9:J9"/>
    <mergeCell ref="B11:C11"/>
    <mergeCell ref="D11:F11"/>
    <mergeCell ref="H11:J11"/>
    <mergeCell ref="A10:A12"/>
    <mergeCell ref="B12:C12"/>
    <mergeCell ref="D12:F12"/>
    <mergeCell ref="H12:J12"/>
    <mergeCell ref="B9:C9"/>
    <mergeCell ref="D9:F9"/>
    <mergeCell ref="B13:C13"/>
    <mergeCell ref="D13:F13"/>
    <mergeCell ref="H13:J13"/>
    <mergeCell ref="B10:C10"/>
    <mergeCell ref="D10:F10"/>
    <mergeCell ref="H10:J10"/>
  </mergeCells>
  <conditionalFormatting sqref="K8:K13">
    <cfRule type="cellIs" dxfId="4" priority="1" operator="equal">
      <formula>"e"</formula>
    </cfRule>
    <cfRule type="cellIs" dxfId="3" priority="2" operator="equal">
      <formula>"d"</formula>
    </cfRule>
    <cfRule type="cellIs" dxfId="2" priority="3" operator="equal">
      <formula>"c"</formula>
    </cfRule>
    <cfRule type="cellIs" dxfId="1" priority="4" operator="equal">
      <formula>"b"</formula>
    </cfRule>
    <cfRule type="cellIs" dxfId="0" priority="5" operator="equal">
      <formula>"a"</formula>
    </cfRule>
  </conditionalFormatting>
  <dataValidations count="1">
    <dataValidation type="list" allowBlank="1" showInputMessage="1" showErrorMessage="1" sqref="K8:K13" xr:uid="{DBD58045-4BE8-4CBA-A093-7E66672FEF6A}">
      <formula1>"a,b,c,d,e"</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389AC-AA0E-486C-BEBC-D7EFB18241D7}">
  <dimension ref="A1:K4"/>
  <sheetViews>
    <sheetView showGridLines="0" topLeftCell="A3" zoomScale="80" zoomScaleNormal="80" workbookViewId="0">
      <selection activeCell="A3" sqref="A3:K3"/>
    </sheetView>
  </sheetViews>
  <sheetFormatPr baseColWidth="10" defaultColWidth="11.453125" defaultRowHeight="14.5" x14ac:dyDescent="0.35"/>
  <sheetData>
    <row r="1" spans="1:11" ht="23" x14ac:dyDescent="0.45">
      <c r="A1" s="29" t="s">
        <v>134</v>
      </c>
    </row>
    <row r="3" spans="1:11" ht="372" customHeight="1" x14ac:dyDescent="0.35">
      <c r="A3" s="243" t="s">
        <v>135</v>
      </c>
      <c r="B3" s="243"/>
      <c r="C3" s="243"/>
      <c r="D3" s="243"/>
      <c r="E3" s="243"/>
      <c r="F3" s="243"/>
      <c r="G3" s="243"/>
      <c r="H3" s="243"/>
      <c r="I3" s="243"/>
      <c r="J3" s="243"/>
      <c r="K3" s="243"/>
    </row>
    <row r="4" spans="1:11" ht="253.5" customHeight="1" x14ac:dyDescent="0.35">
      <c r="A4" s="138" t="s">
        <v>136</v>
      </c>
      <c r="B4" s="244"/>
      <c r="C4" s="244"/>
      <c r="D4" s="244"/>
      <c r="E4" s="244"/>
      <c r="F4" s="244"/>
      <c r="G4" s="244"/>
      <c r="H4" s="244"/>
      <c r="I4" s="244"/>
      <c r="J4" s="244"/>
      <c r="K4" s="244"/>
    </row>
  </sheetData>
  <mergeCells count="2">
    <mergeCell ref="A3:K3"/>
    <mergeCell ref="A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95B6-FE36-4404-8098-039E98FDEF65}">
  <dimension ref="A1:M37"/>
  <sheetViews>
    <sheetView showGridLines="0" zoomScale="60" zoomScaleNormal="60" workbookViewId="0">
      <selection activeCell="B15" sqref="B15:B16"/>
    </sheetView>
  </sheetViews>
  <sheetFormatPr baseColWidth="10" defaultColWidth="11.453125" defaultRowHeight="14.5" x14ac:dyDescent="0.35"/>
  <cols>
    <col min="1" max="1" width="13.453125" style="76" customWidth="1"/>
    <col min="2" max="2" width="105.54296875" customWidth="1"/>
    <col min="3" max="3" width="2.54296875" customWidth="1"/>
    <col min="9" max="9" width="3.453125" customWidth="1"/>
    <col min="13" max="13" width="2.7265625" customWidth="1"/>
  </cols>
  <sheetData>
    <row r="1" spans="1:13" ht="23" x14ac:dyDescent="0.45">
      <c r="A1" s="137" t="s">
        <v>228</v>
      </c>
      <c r="B1" s="137"/>
      <c r="E1" s="29" t="s">
        <v>229</v>
      </c>
    </row>
    <row r="2" spans="1:13" ht="23.5" x14ac:dyDescent="0.55000000000000004">
      <c r="E2" s="2"/>
    </row>
    <row r="3" spans="1:13" ht="14.5" customHeight="1" x14ac:dyDescent="0.35">
      <c r="A3" s="78" t="s">
        <v>230</v>
      </c>
      <c r="B3" s="138" t="s">
        <v>232</v>
      </c>
      <c r="E3" s="8"/>
      <c r="F3" s="28"/>
      <c r="G3" s="28"/>
      <c r="H3" s="28"/>
      <c r="I3" s="28"/>
      <c r="J3" s="28"/>
      <c r="K3" s="28"/>
      <c r="L3" s="28"/>
      <c r="M3" s="13"/>
    </row>
    <row r="4" spans="1:13" x14ac:dyDescent="0.35">
      <c r="A4" s="74"/>
      <c r="B4" s="138"/>
      <c r="E4" s="10"/>
      <c r="F4" s="20" t="s">
        <v>33</v>
      </c>
      <c r="G4" s="6"/>
      <c r="H4" s="6"/>
      <c r="I4" s="6"/>
      <c r="J4" s="6"/>
      <c r="K4" s="6"/>
      <c r="L4" s="6"/>
      <c r="M4" s="12"/>
    </row>
    <row r="5" spans="1:13" ht="14.5" customHeight="1" x14ac:dyDescent="0.35">
      <c r="A5" s="74"/>
      <c r="B5" s="7"/>
      <c r="E5" s="10"/>
      <c r="F5" s="138" t="s">
        <v>248</v>
      </c>
      <c r="G5" s="138"/>
      <c r="H5" s="138"/>
      <c r="I5" s="138"/>
      <c r="J5" s="138"/>
      <c r="K5" s="138"/>
      <c r="L5" s="138"/>
      <c r="M5" s="12"/>
    </row>
    <row r="6" spans="1:13" ht="16" customHeight="1" x14ac:dyDescent="0.35">
      <c r="A6" s="79" t="s">
        <v>231</v>
      </c>
      <c r="B6" s="138" t="s">
        <v>247</v>
      </c>
      <c r="E6" s="10"/>
      <c r="F6" s="138"/>
      <c r="G6" s="138"/>
      <c r="H6" s="138"/>
      <c r="I6" s="138"/>
      <c r="J6" s="138"/>
      <c r="K6" s="138"/>
      <c r="L6" s="138"/>
      <c r="M6" s="14"/>
    </row>
    <row r="7" spans="1:13" ht="16" customHeight="1" x14ac:dyDescent="0.35">
      <c r="A7" s="79"/>
      <c r="B7" s="138"/>
      <c r="E7" s="10"/>
      <c r="F7" s="138"/>
      <c r="G7" s="138"/>
      <c r="H7" s="138"/>
      <c r="I7" s="138"/>
      <c r="J7" s="138"/>
      <c r="K7" s="138"/>
      <c r="L7" s="138"/>
      <c r="M7" s="14"/>
    </row>
    <row r="8" spans="1:13" x14ac:dyDescent="0.35">
      <c r="A8" s="74"/>
      <c r="B8" s="6"/>
      <c r="E8" s="10"/>
      <c r="F8" s="138"/>
      <c r="G8" s="138"/>
      <c r="H8" s="138"/>
      <c r="I8" s="138"/>
      <c r="J8" s="138"/>
      <c r="K8" s="138"/>
      <c r="L8" s="138"/>
      <c r="M8" s="12"/>
    </row>
    <row r="9" spans="1:13" ht="14.5" customHeight="1" x14ac:dyDescent="0.35">
      <c r="A9" s="79" t="s">
        <v>234</v>
      </c>
      <c r="B9" s="138" t="s">
        <v>249</v>
      </c>
      <c r="E9" s="10"/>
      <c r="F9" s="138"/>
      <c r="G9" s="138"/>
      <c r="H9" s="138"/>
      <c r="I9" s="138"/>
      <c r="J9" s="138"/>
      <c r="K9" s="138"/>
      <c r="L9" s="138"/>
      <c r="M9" s="12"/>
    </row>
    <row r="10" spans="1:13" x14ac:dyDescent="0.35">
      <c r="A10" s="74"/>
      <c r="B10" s="138"/>
      <c r="E10" s="10"/>
      <c r="F10" s="6"/>
      <c r="G10" s="6"/>
      <c r="H10" s="6"/>
      <c r="I10" s="6"/>
      <c r="J10" s="6"/>
      <c r="K10" s="6"/>
      <c r="L10" s="6"/>
      <c r="M10" s="12"/>
    </row>
    <row r="11" spans="1:13" x14ac:dyDescent="0.35">
      <c r="A11" s="74"/>
      <c r="B11" s="138"/>
      <c r="E11" s="8"/>
      <c r="F11" s="28"/>
      <c r="G11" s="28"/>
      <c r="H11" s="28"/>
      <c r="I11" s="28"/>
      <c r="J11" s="28"/>
      <c r="K11" s="28"/>
      <c r="L11" s="28"/>
      <c r="M11" s="9"/>
    </row>
    <row r="12" spans="1:13" x14ac:dyDescent="0.35">
      <c r="A12" s="74"/>
      <c r="B12" s="138"/>
      <c r="E12" s="10"/>
      <c r="F12" s="20" t="s">
        <v>34</v>
      </c>
      <c r="G12" s="6"/>
      <c r="H12" s="6"/>
      <c r="I12" s="6"/>
      <c r="J12" s="6"/>
      <c r="K12" s="6"/>
      <c r="L12" s="6"/>
      <c r="M12" s="12"/>
    </row>
    <row r="13" spans="1:13" x14ac:dyDescent="0.35">
      <c r="A13" s="79"/>
      <c r="B13" s="138"/>
      <c r="E13" s="10"/>
      <c r="F13" s="138" t="s">
        <v>176</v>
      </c>
      <c r="G13" s="138"/>
      <c r="H13" s="138"/>
      <c r="I13" s="138"/>
      <c r="J13" s="138"/>
      <c r="K13" s="138"/>
      <c r="L13" s="138"/>
      <c r="M13" s="141"/>
    </row>
    <row r="14" spans="1:13" x14ac:dyDescent="0.35">
      <c r="A14" s="79"/>
      <c r="B14" s="7"/>
      <c r="E14" s="10"/>
      <c r="F14" s="138"/>
      <c r="G14" s="138"/>
      <c r="H14" s="138"/>
      <c r="I14" s="138"/>
      <c r="J14" s="138"/>
      <c r="K14" s="138"/>
      <c r="L14" s="138"/>
      <c r="M14" s="141"/>
    </row>
    <row r="15" spans="1:13" ht="17.5" customHeight="1" x14ac:dyDescent="0.35">
      <c r="A15" s="79" t="s">
        <v>233</v>
      </c>
      <c r="B15" s="139" t="s">
        <v>250</v>
      </c>
      <c r="E15" s="10"/>
      <c r="F15" s="138"/>
      <c r="G15" s="138"/>
      <c r="H15" s="138"/>
      <c r="I15" s="138"/>
      <c r="J15" s="138"/>
      <c r="K15" s="138"/>
      <c r="L15" s="138"/>
      <c r="M15" s="141"/>
    </row>
    <row r="16" spans="1:13" ht="96.65" customHeight="1" x14ac:dyDescent="0.35">
      <c r="A16" s="77"/>
      <c r="B16" s="140"/>
      <c r="E16" s="10"/>
      <c r="F16" s="142" t="s">
        <v>241</v>
      </c>
      <c r="G16" s="142"/>
      <c r="H16" s="142"/>
      <c r="I16" s="142"/>
      <c r="J16" s="142"/>
      <c r="K16" s="142"/>
      <c r="L16" s="142"/>
      <c r="M16" s="143"/>
    </row>
    <row r="17" spans="1:13" ht="29.5" customHeight="1" x14ac:dyDescent="0.35">
      <c r="A17" s="77"/>
      <c r="E17" s="11"/>
      <c r="F17" s="150" t="s">
        <v>35</v>
      </c>
      <c r="G17" s="150"/>
      <c r="H17" s="148" t="s">
        <v>207</v>
      </c>
      <c r="I17" s="149"/>
      <c r="J17" s="151" t="s">
        <v>36</v>
      </c>
      <c r="K17" s="151"/>
      <c r="L17" s="148" t="s">
        <v>207</v>
      </c>
      <c r="M17" s="149"/>
    </row>
    <row r="18" spans="1:13" ht="14.5" customHeight="1" x14ac:dyDescent="0.35">
      <c r="E18" s="8"/>
      <c r="F18" s="28"/>
      <c r="G18" s="28"/>
      <c r="H18" s="6"/>
      <c r="I18" s="6"/>
      <c r="J18" s="28"/>
      <c r="K18" s="28"/>
      <c r="L18" s="6"/>
      <c r="M18" s="15"/>
    </row>
    <row r="19" spans="1:13" x14ac:dyDescent="0.35">
      <c r="B19" s="75"/>
      <c r="E19" s="10"/>
      <c r="F19" s="20" t="s">
        <v>37</v>
      </c>
      <c r="G19" s="6"/>
      <c r="H19" s="6"/>
      <c r="I19" s="6"/>
      <c r="J19" s="6"/>
      <c r="K19" s="6"/>
      <c r="L19" s="6"/>
      <c r="M19" s="15"/>
    </row>
    <row r="20" spans="1:13" x14ac:dyDescent="0.35">
      <c r="B20" s="75"/>
      <c r="E20" s="10"/>
      <c r="F20" s="138" t="s">
        <v>38</v>
      </c>
      <c r="G20" s="138"/>
      <c r="H20" s="138"/>
      <c r="I20" s="138"/>
      <c r="J20" s="138"/>
      <c r="K20" s="138"/>
      <c r="L20" s="138"/>
      <c r="M20" s="15"/>
    </row>
    <row r="21" spans="1:13" ht="15.65" customHeight="1" x14ac:dyDescent="0.35">
      <c r="B21" s="75"/>
      <c r="E21" s="10"/>
      <c r="F21" s="138" t="s">
        <v>246</v>
      </c>
      <c r="G21" s="138"/>
      <c r="H21" s="138"/>
      <c r="I21" s="138"/>
      <c r="J21" s="138"/>
      <c r="K21" s="138"/>
      <c r="L21" s="138"/>
      <c r="M21" s="15"/>
    </row>
    <row r="22" spans="1:13" ht="75.650000000000006" customHeight="1" x14ac:dyDescent="0.35">
      <c r="B22" s="72"/>
      <c r="E22" s="11"/>
      <c r="F22" s="152" t="s">
        <v>208</v>
      </c>
      <c r="G22" s="152"/>
      <c r="H22" s="152"/>
      <c r="I22" s="152"/>
      <c r="J22" s="152"/>
      <c r="K22" s="152"/>
      <c r="L22" s="152"/>
      <c r="M22" s="153"/>
    </row>
    <row r="23" spans="1:13" ht="14.5" customHeight="1" x14ac:dyDescent="0.35">
      <c r="B23" s="58"/>
      <c r="E23" s="8"/>
      <c r="F23" s="28"/>
      <c r="G23" s="28"/>
      <c r="H23" s="28"/>
      <c r="I23" s="28"/>
      <c r="J23" s="28"/>
      <c r="K23" s="28"/>
      <c r="L23" s="28"/>
      <c r="M23" s="13"/>
    </row>
    <row r="24" spans="1:13" x14ac:dyDescent="0.35">
      <c r="B24" s="58"/>
      <c r="E24" s="10"/>
      <c r="F24" s="20" t="s">
        <v>39</v>
      </c>
      <c r="G24" s="6"/>
      <c r="H24" s="6"/>
      <c r="I24" s="6"/>
      <c r="J24" s="6"/>
      <c r="K24" s="6"/>
      <c r="L24" s="6"/>
      <c r="M24" s="15"/>
    </row>
    <row r="25" spans="1:13" ht="309.64999999999998" customHeight="1" x14ac:dyDescent="0.35">
      <c r="B25" s="58"/>
      <c r="E25" s="10"/>
      <c r="F25" s="138" t="s">
        <v>238</v>
      </c>
      <c r="G25" s="138"/>
      <c r="H25" s="138"/>
      <c r="I25" s="138"/>
      <c r="J25" s="138"/>
      <c r="K25" s="138"/>
      <c r="L25" s="138"/>
      <c r="M25" s="15"/>
    </row>
    <row r="26" spans="1:13" ht="24.65" customHeight="1" x14ac:dyDescent="0.35">
      <c r="E26" s="10"/>
      <c r="F26" s="146" t="s">
        <v>0</v>
      </c>
      <c r="G26" s="146"/>
      <c r="H26" s="146"/>
      <c r="I26" s="146"/>
      <c r="J26" s="146"/>
      <c r="K26" s="146"/>
      <c r="L26" s="146"/>
      <c r="M26" s="15"/>
    </row>
    <row r="27" spans="1:13" x14ac:dyDescent="0.35">
      <c r="E27" s="10"/>
      <c r="F27" s="147" t="s">
        <v>175</v>
      </c>
      <c r="G27" s="147"/>
      <c r="H27" s="147" t="s">
        <v>1</v>
      </c>
      <c r="I27" s="147"/>
      <c r="J27" s="147"/>
      <c r="K27" s="147"/>
      <c r="L27" s="63" t="s">
        <v>2</v>
      </c>
      <c r="M27" s="15"/>
    </row>
    <row r="28" spans="1:13" ht="45" customHeight="1" x14ac:dyDescent="0.35">
      <c r="E28" s="10"/>
      <c r="F28" s="144" t="s">
        <v>3</v>
      </c>
      <c r="G28" s="144"/>
      <c r="H28" s="145" t="s">
        <v>4</v>
      </c>
      <c r="I28" s="145"/>
      <c r="J28" s="145"/>
      <c r="K28" s="145"/>
      <c r="L28" s="64" t="s">
        <v>127</v>
      </c>
      <c r="M28" s="15"/>
    </row>
    <row r="29" spans="1:13" ht="45" customHeight="1" x14ac:dyDescent="0.35">
      <c r="E29" s="10"/>
      <c r="F29" s="144" t="s">
        <v>5</v>
      </c>
      <c r="G29" s="144"/>
      <c r="H29" s="145" t="s">
        <v>6</v>
      </c>
      <c r="I29" s="145"/>
      <c r="J29" s="145"/>
      <c r="K29" s="145"/>
      <c r="L29" s="65" t="s">
        <v>128</v>
      </c>
      <c r="M29" s="15"/>
    </row>
    <row r="30" spans="1:13" ht="45" customHeight="1" x14ac:dyDescent="0.35">
      <c r="E30" s="10"/>
      <c r="F30" s="144" t="s">
        <v>7</v>
      </c>
      <c r="G30" s="144"/>
      <c r="H30" s="145" t="s">
        <v>8</v>
      </c>
      <c r="I30" s="145"/>
      <c r="J30" s="145"/>
      <c r="K30" s="145"/>
      <c r="L30" s="65" t="s">
        <v>129</v>
      </c>
      <c r="M30" s="15"/>
    </row>
    <row r="31" spans="1:13" ht="45" customHeight="1" x14ac:dyDescent="0.35">
      <c r="E31" s="10"/>
      <c r="F31" s="144" t="s">
        <v>9</v>
      </c>
      <c r="G31" s="144"/>
      <c r="H31" s="145" t="s">
        <v>10</v>
      </c>
      <c r="I31" s="145"/>
      <c r="J31" s="145"/>
      <c r="K31" s="145"/>
      <c r="L31" s="66" t="s">
        <v>130</v>
      </c>
      <c r="M31" s="15"/>
    </row>
    <row r="32" spans="1:13" ht="45" customHeight="1" x14ac:dyDescent="0.35">
      <c r="E32" s="10"/>
      <c r="F32" s="144" t="s">
        <v>11</v>
      </c>
      <c r="G32" s="144"/>
      <c r="H32" s="145" t="s">
        <v>12</v>
      </c>
      <c r="I32" s="145"/>
      <c r="J32" s="145"/>
      <c r="K32" s="145"/>
      <c r="L32" s="66" t="s">
        <v>112</v>
      </c>
      <c r="M32" s="15"/>
    </row>
    <row r="33" spans="5:13" x14ac:dyDescent="0.35">
      <c r="E33" s="11"/>
      <c r="F33" s="16"/>
      <c r="G33" s="18"/>
      <c r="H33" s="18"/>
      <c r="I33" s="18"/>
      <c r="J33" s="18"/>
      <c r="K33" s="18"/>
      <c r="L33" s="18"/>
      <c r="M33" s="4"/>
    </row>
    <row r="34" spans="5:13" x14ac:dyDescent="0.35">
      <c r="E34" s="8"/>
      <c r="F34" s="17"/>
      <c r="G34" s="28"/>
      <c r="H34" s="28"/>
      <c r="I34" s="28"/>
      <c r="J34" s="28"/>
      <c r="K34" s="28"/>
      <c r="L34" s="28"/>
      <c r="M34" s="13"/>
    </row>
    <row r="35" spans="5:13" x14ac:dyDescent="0.35">
      <c r="E35" s="10"/>
      <c r="F35" s="20" t="s">
        <v>40</v>
      </c>
      <c r="G35" s="6"/>
      <c r="H35" s="6"/>
      <c r="I35" s="6"/>
      <c r="J35" s="6"/>
      <c r="K35" s="6"/>
      <c r="L35" s="6"/>
      <c r="M35" s="15"/>
    </row>
    <row r="36" spans="5:13" x14ac:dyDescent="0.35">
      <c r="E36" s="10"/>
      <c r="F36" s="138" t="s">
        <v>41</v>
      </c>
      <c r="G36" s="138"/>
      <c r="H36" s="138"/>
      <c r="I36" s="138"/>
      <c r="J36" s="138"/>
      <c r="K36" s="138"/>
      <c r="L36" s="138"/>
      <c r="M36" s="15"/>
    </row>
    <row r="37" spans="5:13" x14ac:dyDescent="0.35">
      <c r="E37" s="11"/>
      <c r="F37" s="18"/>
      <c r="G37" s="18"/>
      <c r="H37" s="18"/>
      <c r="I37" s="18"/>
      <c r="J37" s="18"/>
      <c r="K37" s="18"/>
      <c r="L37" s="18"/>
      <c r="M37" s="4"/>
    </row>
  </sheetData>
  <mergeCells count="30">
    <mergeCell ref="F27:G27"/>
    <mergeCell ref="H17:I17"/>
    <mergeCell ref="F21:L21"/>
    <mergeCell ref="B6:B7"/>
    <mergeCell ref="F32:G32"/>
    <mergeCell ref="H32:K32"/>
    <mergeCell ref="H27:K27"/>
    <mergeCell ref="F28:G28"/>
    <mergeCell ref="H28:K28"/>
    <mergeCell ref="F17:G17"/>
    <mergeCell ref="J17:K17"/>
    <mergeCell ref="L17:M17"/>
    <mergeCell ref="F20:L20"/>
    <mergeCell ref="F22:M22"/>
    <mergeCell ref="A1:B1"/>
    <mergeCell ref="B9:B13"/>
    <mergeCell ref="F36:L36"/>
    <mergeCell ref="B3:B4"/>
    <mergeCell ref="F5:L9"/>
    <mergeCell ref="B15:B16"/>
    <mergeCell ref="F13:M15"/>
    <mergeCell ref="F16:M16"/>
    <mergeCell ref="F29:G29"/>
    <mergeCell ref="H29:K29"/>
    <mergeCell ref="F30:G30"/>
    <mergeCell ref="H30:K30"/>
    <mergeCell ref="F31:G31"/>
    <mergeCell ref="H31:K31"/>
    <mergeCell ref="F25:L25"/>
    <mergeCell ref="F26:L26"/>
  </mergeCells>
  <conditionalFormatting sqref="L28:L32">
    <cfRule type="cellIs" dxfId="109" priority="1" operator="equal">
      <formula>"e"</formula>
    </cfRule>
    <cfRule type="cellIs" dxfId="108" priority="2" operator="equal">
      <formula>"d"</formula>
    </cfRule>
    <cfRule type="cellIs" dxfId="107" priority="3" operator="equal">
      <formula>"c"</formula>
    </cfRule>
    <cfRule type="cellIs" dxfId="106" priority="4" operator="equal">
      <formula>"b"</formula>
    </cfRule>
    <cfRule type="cellIs" dxfId="105" priority="5" operator="equal">
      <formula>"a"</formula>
    </cfRule>
  </conditionalFormatting>
  <dataValidations count="1">
    <dataValidation type="list" allowBlank="1" showInputMessage="1" showErrorMessage="1" sqref="L28:L32" xr:uid="{3445DCCA-EC98-4C4B-A6A4-789C0ADDBC07}">
      <formula1>"a,b,c,d,e"</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B4B4B-9A21-419B-B34B-0C7E4E397A09}">
  <dimension ref="A1:O56"/>
  <sheetViews>
    <sheetView showGridLines="0" topLeftCell="A8" zoomScale="80" zoomScaleNormal="80" workbookViewId="0">
      <selection activeCell="K11" sqref="K11"/>
    </sheetView>
  </sheetViews>
  <sheetFormatPr baseColWidth="10" defaultColWidth="11.453125" defaultRowHeight="14.5" x14ac:dyDescent="0.35"/>
  <cols>
    <col min="1" max="1" width="4.1796875" style="73" customWidth="1"/>
    <col min="2" max="2" width="28.1796875" customWidth="1"/>
    <col min="3" max="3" width="22.54296875" customWidth="1"/>
    <col min="4" max="6" width="15.54296875" customWidth="1"/>
  </cols>
  <sheetData>
    <row r="1" spans="1:15" ht="23" x14ac:dyDescent="0.45">
      <c r="B1" s="80" t="s">
        <v>253</v>
      </c>
    </row>
    <row r="2" spans="1:15" x14ac:dyDescent="0.35">
      <c r="B2" s="6"/>
    </row>
    <row r="3" spans="1:15" ht="63" customHeight="1" x14ac:dyDescent="0.35">
      <c r="B3" s="139" t="s">
        <v>252</v>
      </c>
      <c r="C3" s="139"/>
      <c r="D3" s="139"/>
      <c r="E3" s="139"/>
      <c r="F3" s="139"/>
    </row>
    <row r="4" spans="1:15" x14ac:dyDescent="0.35">
      <c r="B4" s="19"/>
    </row>
    <row r="5" spans="1:15" x14ac:dyDescent="0.35">
      <c r="B5" s="24"/>
      <c r="C5" s="25" t="s">
        <v>125</v>
      </c>
      <c r="D5" s="25" t="s">
        <v>20</v>
      </c>
      <c r="E5" s="25" t="s">
        <v>22</v>
      </c>
      <c r="F5" s="25" t="s">
        <v>23</v>
      </c>
    </row>
    <row r="6" spans="1:15" ht="14.5" customHeight="1" x14ac:dyDescent="0.35">
      <c r="B6" s="26" t="s">
        <v>133</v>
      </c>
      <c r="C6" s="27">
        <f>'3_1_Bemanning'!C17</f>
        <v>48</v>
      </c>
      <c r="D6" s="27">
        <f>'3_1_Bemanning'!D17</f>
        <v>78</v>
      </c>
      <c r="E6" s="27">
        <f>'3_1_Bemanning'!E17</f>
        <v>81</v>
      </c>
      <c r="F6" s="27" t="str">
        <f>'3_1_Bemanning'!F17</f>
        <v/>
      </c>
      <c r="H6" s="154" t="s">
        <v>267</v>
      </c>
      <c r="I6" s="155"/>
      <c r="J6" s="155"/>
      <c r="K6" s="155"/>
      <c r="L6" s="155"/>
      <c r="M6" s="155"/>
      <c r="N6" s="155"/>
      <c r="O6" s="156"/>
    </row>
    <row r="7" spans="1:15" x14ac:dyDescent="0.35">
      <c r="B7" s="26" t="s">
        <v>138</v>
      </c>
      <c r="C7" s="131">
        <f>'3_1_Bemanning'!G62</f>
        <v>0.86909999999999987</v>
      </c>
      <c r="D7" s="131">
        <f>'3_1_Bemanning'!H62</f>
        <v>0.80820256410256408</v>
      </c>
      <c r="E7" s="131">
        <f>'3_1_Bemanning'!I62</f>
        <v>0.77826913580246915</v>
      </c>
      <c r="F7" s="131" t="str">
        <f>'3_1_Bemanning'!J62</f>
        <v/>
      </c>
      <c r="H7" s="157"/>
      <c r="I7" s="158"/>
      <c r="J7" s="158"/>
      <c r="K7" s="158"/>
      <c r="L7" s="158"/>
      <c r="M7" s="158"/>
      <c r="N7" s="158"/>
      <c r="O7" s="159"/>
    </row>
    <row r="8" spans="1:15" x14ac:dyDescent="0.35">
      <c r="B8" s="26" t="s">
        <v>137</v>
      </c>
      <c r="C8" s="130">
        <f>'3_1_Bemanning'!C18</f>
        <v>0.115</v>
      </c>
      <c r="D8" s="130">
        <f>'3_1_Bemanning'!D18</f>
        <v>0.11794871794871796</v>
      </c>
      <c r="E8" s="130">
        <f>'3_1_Bemanning'!E18</f>
        <v>0.11358024691358026</v>
      </c>
      <c r="F8" s="130" t="str">
        <f>'3_1_Bemanning'!F18</f>
        <v/>
      </c>
      <c r="H8" s="160"/>
      <c r="I8" s="161"/>
      <c r="J8" s="161"/>
      <c r="K8" s="161"/>
      <c r="L8" s="161"/>
      <c r="M8" s="161"/>
      <c r="N8" s="161"/>
      <c r="O8" s="162"/>
    </row>
    <row r="9" spans="1:15" x14ac:dyDescent="0.35">
      <c r="B9" s="6"/>
      <c r="D9" s="8"/>
      <c r="E9" s="8"/>
      <c r="F9" s="8"/>
      <c r="G9" s="10"/>
    </row>
    <row r="10" spans="1:15" x14ac:dyDescent="0.35">
      <c r="B10" s="21" t="s">
        <v>131</v>
      </c>
      <c r="C10" s="21" t="s">
        <v>132</v>
      </c>
      <c r="D10" s="11"/>
      <c r="E10" s="11"/>
      <c r="F10" s="11"/>
      <c r="G10" s="10"/>
    </row>
    <row r="11" spans="1:15" x14ac:dyDescent="0.35">
      <c r="A11" s="165">
        <v>1</v>
      </c>
      <c r="B11" s="170" t="s">
        <v>139</v>
      </c>
      <c r="C11" s="163" t="s">
        <v>24</v>
      </c>
      <c r="D11" s="42" t="str">
        <f>'1_Spart_tid'!K8</f>
        <v>e</v>
      </c>
      <c r="E11" s="42" t="str">
        <f>'1_Spart_tid'!O8</f>
        <v>e</v>
      </c>
      <c r="F11" s="42" t="str">
        <f>'1_Spart_tid'!S8</f>
        <v>e</v>
      </c>
    </row>
    <row r="12" spans="1:15" x14ac:dyDescent="0.35">
      <c r="A12" s="165"/>
      <c r="B12" s="170"/>
      <c r="C12" s="164"/>
      <c r="D12" s="42" t="str">
        <f>'1_Spart_tid'!K9</f>
        <v>e</v>
      </c>
      <c r="E12" s="42" t="str">
        <f>'1_Spart_tid'!O9</f>
        <v>e</v>
      </c>
      <c r="F12" s="42" t="str">
        <f>'1_Spart_tid'!S9</f>
        <v>e</v>
      </c>
    </row>
    <row r="13" spans="1:15" x14ac:dyDescent="0.35">
      <c r="A13" s="165"/>
      <c r="B13" s="170"/>
      <c r="C13" s="163" t="s">
        <v>29</v>
      </c>
      <c r="D13" s="42" t="str">
        <f>'1_Spart_tid'!K10</f>
        <v>e</v>
      </c>
      <c r="E13" s="42" t="str">
        <f>'1_Spart_tid'!O10</f>
        <v>e</v>
      </c>
      <c r="F13" s="42" t="str">
        <f>'1_Spart_tid'!S10</f>
        <v>e</v>
      </c>
    </row>
    <row r="14" spans="1:15" x14ac:dyDescent="0.35">
      <c r="A14" s="165"/>
      <c r="B14" s="170"/>
      <c r="C14" s="164"/>
      <c r="D14" s="42" t="str">
        <f>'1_Spart_tid'!K11</f>
        <v>e</v>
      </c>
      <c r="E14" s="42" t="str">
        <f>'1_Spart_tid'!O11</f>
        <v>e</v>
      </c>
      <c r="F14" s="42" t="str">
        <f>'1_Spart_tid'!S11</f>
        <v>e</v>
      </c>
    </row>
    <row r="15" spans="1:15" x14ac:dyDescent="0.35">
      <c r="A15" s="166">
        <v>2</v>
      </c>
      <c r="B15" s="172" t="s">
        <v>140</v>
      </c>
      <c r="C15" s="163" t="s">
        <v>43</v>
      </c>
      <c r="D15" s="42" t="str">
        <f>'2_Logistikkmønster'!K8</f>
        <v>e</v>
      </c>
      <c r="E15" s="42" t="str">
        <f>'2_Logistikkmønster'!O8</f>
        <v>e</v>
      </c>
      <c r="F15" s="42" t="str">
        <f>'2_Logistikkmønster'!S8</f>
        <v>e</v>
      </c>
    </row>
    <row r="16" spans="1:15" x14ac:dyDescent="0.35">
      <c r="A16" s="167"/>
      <c r="B16" s="173"/>
      <c r="C16" s="175"/>
      <c r="D16" s="42" t="str">
        <f>'2_Logistikkmønster'!K9</f>
        <v>e</v>
      </c>
      <c r="E16" s="42" t="str">
        <f>'2_Logistikkmønster'!O9</f>
        <v>e</v>
      </c>
      <c r="F16" s="42" t="str">
        <f>'2_Logistikkmønster'!S9</f>
        <v>e</v>
      </c>
    </row>
    <row r="17" spans="1:7" x14ac:dyDescent="0.35">
      <c r="A17" s="167"/>
      <c r="B17" s="173"/>
      <c r="C17" s="175"/>
      <c r="D17" s="42" t="str">
        <f>'2_Logistikkmønster'!K10</f>
        <v>e</v>
      </c>
      <c r="E17" s="42" t="str">
        <f>'2_Logistikkmønster'!O10</f>
        <v>e</v>
      </c>
      <c r="F17" s="42" t="str">
        <f>'2_Logistikkmønster'!S10</f>
        <v>e</v>
      </c>
    </row>
    <row r="18" spans="1:7" x14ac:dyDescent="0.35">
      <c r="A18" s="167"/>
      <c r="B18" s="173"/>
      <c r="C18" s="164"/>
      <c r="D18" s="42" t="str">
        <f>'2_Logistikkmønster'!K11</f>
        <v>e</v>
      </c>
      <c r="E18" s="42" t="str">
        <f>'2_Logistikkmønster'!O11</f>
        <v>e</v>
      </c>
      <c r="F18" s="42" t="str">
        <f>'2_Logistikkmønster'!S11</f>
        <v>e</v>
      </c>
    </row>
    <row r="19" spans="1:7" x14ac:dyDescent="0.35">
      <c r="A19" s="168"/>
      <c r="B19" s="174"/>
      <c r="C19" s="23" t="s">
        <v>44</v>
      </c>
      <c r="D19" s="42" t="str">
        <f>'2_Logistikkmønster'!K12</f>
        <v>e</v>
      </c>
      <c r="E19" s="42" t="str">
        <f>'2_Logistikkmønster'!O12</f>
        <v>e</v>
      </c>
      <c r="F19" s="42" t="str">
        <f>'2_Logistikkmønster'!S12</f>
        <v>e</v>
      </c>
    </row>
    <row r="20" spans="1:7" ht="27" x14ac:dyDescent="0.35">
      <c r="A20" s="165">
        <v>3</v>
      </c>
      <c r="B20" s="170" t="s">
        <v>141</v>
      </c>
      <c r="C20" s="23" t="s">
        <v>55</v>
      </c>
      <c r="D20" s="42" t="str">
        <f>'3_Unngåtte_kostnader'!K8</f>
        <v>e</v>
      </c>
      <c r="E20" s="42" t="str">
        <f>'3_Unngåtte_kostnader'!O8</f>
        <v>e</v>
      </c>
      <c r="F20" s="42" t="str">
        <f>'3_Unngåtte_kostnader'!S8</f>
        <v>e</v>
      </c>
    </row>
    <row r="21" spans="1:7" ht="27" x14ac:dyDescent="0.35">
      <c r="A21" s="165"/>
      <c r="B21" s="170"/>
      <c r="C21" s="23" t="s">
        <v>56</v>
      </c>
      <c r="D21" s="42" t="str">
        <f>'3_Unngåtte_kostnader'!K9</f>
        <v>e</v>
      </c>
      <c r="E21" s="42" t="str">
        <f>'3_Unngåtte_kostnader'!O9</f>
        <v>e</v>
      </c>
      <c r="F21" s="42" t="str">
        <f>'3_Unngåtte_kostnader'!S9</f>
        <v>e</v>
      </c>
    </row>
    <row r="22" spans="1:7" x14ac:dyDescent="0.35">
      <c r="A22" s="165"/>
      <c r="B22" s="170"/>
      <c r="C22" s="23" t="s">
        <v>57</v>
      </c>
      <c r="D22" s="42" t="str">
        <f>'3_Unngåtte_kostnader'!K10</f>
        <v>e</v>
      </c>
      <c r="E22" s="42" t="str">
        <f>'3_Unngåtte_kostnader'!O10</f>
        <v>e</v>
      </c>
      <c r="F22" s="42" t="str">
        <f>'3_Unngåtte_kostnader'!S10</f>
        <v>e</v>
      </c>
    </row>
    <row r="23" spans="1:7" ht="29.15" customHeight="1" x14ac:dyDescent="0.35">
      <c r="A23" s="165"/>
      <c r="B23" s="170"/>
      <c r="C23" s="70" t="s">
        <v>183</v>
      </c>
      <c r="D23" s="42" t="str">
        <f>'3_Unngåtte_kostnader'!K11</f>
        <v>e</v>
      </c>
      <c r="E23" s="42" t="str">
        <f>'3_Unngåtte_kostnader'!O11</f>
        <v>e</v>
      </c>
      <c r="F23" s="42" t="str">
        <f>'3_Unngåtte_kostnader'!S11</f>
        <v>e</v>
      </c>
    </row>
    <row r="24" spans="1:7" x14ac:dyDescent="0.35">
      <c r="A24" s="165">
        <v>4</v>
      </c>
      <c r="B24" s="170" t="s">
        <v>142</v>
      </c>
      <c r="C24" s="163" t="s">
        <v>64</v>
      </c>
      <c r="D24" s="42" t="str">
        <f>'4_Bomiljø_Brukskvalitet'!K8</f>
        <v>e</v>
      </c>
      <c r="E24" s="42" t="str">
        <f>'4_Bomiljø_Brukskvalitet'!O8</f>
        <v>e</v>
      </c>
      <c r="F24" s="42" t="str">
        <f>'4_Bomiljø_Brukskvalitet'!S8</f>
        <v>e</v>
      </c>
    </row>
    <row r="25" spans="1:7" x14ac:dyDescent="0.35">
      <c r="A25" s="165"/>
      <c r="B25" s="170"/>
      <c r="C25" s="164"/>
      <c r="D25" s="42" t="str">
        <f>'4_Bomiljø_Brukskvalitet'!K9</f>
        <v>e</v>
      </c>
      <c r="E25" s="42" t="str">
        <f>'4_Bomiljø_Brukskvalitet'!O9</f>
        <v>e</v>
      </c>
      <c r="F25" s="42" t="str">
        <f>'4_Bomiljø_Brukskvalitet'!S9</f>
        <v>e</v>
      </c>
    </row>
    <row r="26" spans="1:7" ht="27" x14ac:dyDescent="0.35">
      <c r="A26" s="165"/>
      <c r="B26" s="170"/>
      <c r="C26" s="23" t="s">
        <v>65</v>
      </c>
      <c r="D26" s="42" t="str">
        <f>'4_Bomiljø_Brukskvalitet'!K10</f>
        <v>e</v>
      </c>
      <c r="E26" s="42" t="str">
        <f>'4_Bomiljø_Brukskvalitet'!O10</f>
        <v>e</v>
      </c>
      <c r="F26" s="42" t="str">
        <f>'4_Bomiljø_Brukskvalitet'!S10</f>
        <v>e</v>
      </c>
    </row>
    <row r="27" spans="1:7" ht="27" x14ac:dyDescent="0.35">
      <c r="A27" s="166"/>
      <c r="B27" s="171"/>
      <c r="C27" s="23" t="s">
        <v>66</v>
      </c>
      <c r="D27" s="42" t="str">
        <f>'4_Bomiljø_Brukskvalitet'!K11</f>
        <v>e</v>
      </c>
      <c r="E27" s="42" t="str">
        <f>'4_Bomiljø_Brukskvalitet'!O11</f>
        <v>e</v>
      </c>
      <c r="F27" s="42" t="str">
        <f>'4_Bomiljø_Brukskvalitet'!S11</f>
        <v>e</v>
      </c>
    </row>
    <row r="28" spans="1:7" ht="27.65" customHeight="1" x14ac:dyDescent="0.35">
      <c r="A28" s="166">
        <v>5</v>
      </c>
      <c r="B28" s="172" t="s">
        <v>143</v>
      </c>
      <c r="C28" s="163" t="s">
        <v>69</v>
      </c>
      <c r="D28" s="42" t="str">
        <f>'5_Klimagassutslipp'!K8</f>
        <v>e</v>
      </c>
      <c r="E28" s="42" t="str">
        <f>'5_Klimagassutslipp'!O8</f>
        <v>e</v>
      </c>
      <c r="F28" s="42" t="str">
        <f>'5_Klimagassutslipp'!S8</f>
        <v>e</v>
      </c>
      <c r="G28" s="10"/>
    </row>
    <row r="29" spans="1:7" x14ac:dyDescent="0.35">
      <c r="A29" s="167"/>
      <c r="B29" s="173"/>
      <c r="C29" s="164"/>
      <c r="D29" s="42" t="str">
        <f>'5_Klimagassutslipp'!K9</f>
        <v>e</v>
      </c>
      <c r="E29" s="42" t="str">
        <f>'5_Klimagassutslipp'!O9</f>
        <v>e</v>
      </c>
      <c r="F29" s="42" t="str">
        <f>'5_Klimagassutslipp'!S9</f>
        <v>e</v>
      </c>
      <c r="G29" s="10"/>
    </row>
    <row r="30" spans="1:7" x14ac:dyDescent="0.35">
      <c r="A30" s="167"/>
      <c r="B30" s="173"/>
      <c r="C30" s="71" t="s">
        <v>177</v>
      </c>
      <c r="D30" s="42" t="str">
        <f>'5_Klimagassutslipp'!K10</f>
        <v>e</v>
      </c>
      <c r="E30" s="42" t="str">
        <f>'5_Klimagassutslipp'!O10</f>
        <v>e</v>
      </c>
      <c r="F30" s="42" t="str">
        <f>'5_Klimagassutslipp'!S10</f>
        <v>e</v>
      </c>
      <c r="G30" s="10"/>
    </row>
    <row r="31" spans="1:7" x14ac:dyDescent="0.35">
      <c r="A31" s="168"/>
      <c r="B31" s="174"/>
      <c r="C31" s="68" t="s">
        <v>70</v>
      </c>
      <c r="D31" s="42" t="str">
        <f>'5_Klimagassutslipp'!K11</f>
        <v>e</v>
      </c>
      <c r="E31" s="42" t="str">
        <f>'5_Klimagassutslipp'!O11</f>
        <v>e</v>
      </c>
      <c r="F31" s="42" t="str">
        <f>'5_Klimagassutslipp'!S11</f>
        <v>e</v>
      </c>
      <c r="G31" s="10"/>
    </row>
    <row r="32" spans="1:7" x14ac:dyDescent="0.35">
      <c r="A32" s="168">
        <v>6</v>
      </c>
      <c r="B32" s="172" t="s">
        <v>144</v>
      </c>
      <c r="C32" s="67" t="s">
        <v>73</v>
      </c>
      <c r="D32" s="42" t="str">
        <f>'6_Bærekraftig_energi'!K8</f>
        <v>e</v>
      </c>
      <c r="E32" s="179" t="s">
        <v>184</v>
      </c>
      <c r="F32" s="180"/>
      <c r="G32" s="10"/>
    </row>
    <row r="33" spans="1:7" x14ac:dyDescent="0.35">
      <c r="A33" s="165"/>
      <c r="B33" s="174"/>
      <c r="C33" s="67" t="s">
        <v>74</v>
      </c>
      <c r="D33" s="42" t="str">
        <f>'6_Bærekraftig_energi'!K9</f>
        <v>e</v>
      </c>
      <c r="E33" s="181"/>
      <c r="F33" s="182"/>
      <c r="G33" s="10"/>
    </row>
    <row r="34" spans="1:7" ht="27.65" customHeight="1" x14ac:dyDescent="0.35">
      <c r="A34" s="166">
        <v>7</v>
      </c>
      <c r="B34" s="163" t="s">
        <v>178</v>
      </c>
      <c r="C34" s="163" t="s">
        <v>179</v>
      </c>
      <c r="D34" s="42" t="str">
        <f>'7_Miljøvennlig_transport'!K8</f>
        <v>e</v>
      </c>
      <c r="E34" s="179" t="s">
        <v>184</v>
      </c>
      <c r="F34" s="180"/>
      <c r="G34" s="10"/>
    </row>
    <row r="35" spans="1:7" x14ac:dyDescent="0.35">
      <c r="A35" s="167"/>
      <c r="B35" s="175"/>
      <c r="C35" s="175"/>
      <c r="D35" s="42" t="str">
        <f>'7_Miljøvennlig_transport'!K9</f>
        <v>e</v>
      </c>
      <c r="E35" s="183"/>
      <c r="F35" s="184"/>
      <c r="G35" s="10"/>
    </row>
    <row r="36" spans="1:7" x14ac:dyDescent="0.35">
      <c r="A36" s="167"/>
      <c r="B36" s="175"/>
      <c r="C36" s="164"/>
      <c r="D36" s="42" t="str">
        <f>'7_Miljøvennlig_transport'!K10</f>
        <v>e</v>
      </c>
      <c r="E36" s="183"/>
      <c r="F36" s="184"/>
      <c r="G36" s="10"/>
    </row>
    <row r="37" spans="1:7" x14ac:dyDescent="0.35">
      <c r="A37" s="167"/>
      <c r="B37" s="175"/>
      <c r="C37" s="163" t="s">
        <v>76</v>
      </c>
      <c r="D37" s="42" t="str">
        <f>'7_Miljøvennlig_transport'!K11</f>
        <v>e</v>
      </c>
      <c r="E37" s="183"/>
      <c r="F37" s="184"/>
      <c r="G37" s="10"/>
    </row>
    <row r="38" spans="1:7" x14ac:dyDescent="0.35">
      <c r="A38" s="167"/>
      <c r="B38" s="175"/>
      <c r="C38" s="164"/>
      <c r="D38" s="42" t="str">
        <f>'7_Miljøvennlig_transport'!K12</f>
        <v>e</v>
      </c>
      <c r="E38" s="183"/>
      <c r="F38" s="184"/>
      <c r="G38" s="10"/>
    </row>
    <row r="39" spans="1:7" x14ac:dyDescent="0.35">
      <c r="A39" s="167"/>
      <c r="B39" s="175"/>
      <c r="C39" s="163" t="s">
        <v>77</v>
      </c>
      <c r="D39" s="42" t="str">
        <f>'7_Miljøvennlig_transport'!K13</f>
        <v>e</v>
      </c>
      <c r="E39" s="183"/>
      <c r="F39" s="184"/>
      <c r="G39" s="10"/>
    </row>
    <row r="40" spans="1:7" x14ac:dyDescent="0.35">
      <c r="A40" s="167"/>
      <c r="B40" s="175"/>
      <c r="C40" s="164"/>
      <c r="D40" s="42" t="str">
        <f>'7_Miljøvennlig_transport'!K14</f>
        <v>e</v>
      </c>
      <c r="E40" s="183"/>
      <c r="F40" s="184"/>
      <c r="G40" s="10"/>
    </row>
    <row r="41" spans="1:7" x14ac:dyDescent="0.35">
      <c r="A41" s="167"/>
      <c r="B41" s="175"/>
      <c r="C41" s="163" t="s">
        <v>78</v>
      </c>
      <c r="D41" s="42" t="str">
        <f>'7_Miljøvennlig_transport'!K15</f>
        <v>e</v>
      </c>
      <c r="E41" s="183"/>
      <c r="F41" s="184"/>
      <c r="G41" s="10"/>
    </row>
    <row r="42" spans="1:7" x14ac:dyDescent="0.35">
      <c r="A42" s="167"/>
      <c r="B42" s="175"/>
      <c r="C42" s="164"/>
      <c r="D42" s="42" t="str">
        <f>'7_Miljøvennlig_transport'!K16</f>
        <v>e</v>
      </c>
      <c r="E42" s="183"/>
      <c r="F42" s="184"/>
      <c r="G42" s="10"/>
    </row>
    <row r="43" spans="1:7" x14ac:dyDescent="0.35">
      <c r="A43" s="167"/>
      <c r="B43" s="175"/>
      <c r="C43" s="163" t="s">
        <v>79</v>
      </c>
      <c r="D43" s="42" t="str">
        <f>'7_Miljøvennlig_transport'!K17</f>
        <v>e</v>
      </c>
      <c r="E43" s="183"/>
      <c r="F43" s="184"/>
      <c r="G43" s="10"/>
    </row>
    <row r="44" spans="1:7" x14ac:dyDescent="0.35">
      <c r="A44" s="168"/>
      <c r="B44" s="164"/>
      <c r="C44" s="164"/>
      <c r="D44" s="42" t="str">
        <f>'7_Miljøvennlig_transport'!K18</f>
        <v>e</v>
      </c>
      <c r="E44" s="181"/>
      <c r="F44" s="182"/>
      <c r="G44" s="10"/>
    </row>
    <row r="45" spans="1:7" ht="27.5" x14ac:dyDescent="0.35">
      <c r="A45" s="165">
        <v>8</v>
      </c>
      <c r="B45" s="172" t="s">
        <v>145</v>
      </c>
      <c r="C45" s="69" t="s">
        <v>180</v>
      </c>
      <c r="D45" s="42" t="str">
        <f>'8_Sirkulærtankegang'!K8</f>
        <v>e</v>
      </c>
      <c r="E45" s="179" t="s">
        <v>184</v>
      </c>
      <c r="F45" s="180"/>
      <c r="G45" s="10"/>
    </row>
    <row r="46" spans="1:7" x14ac:dyDescent="0.35">
      <c r="A46" s="165"/>
      <c r="B46" s="173"/>
      <c r="C46" s="163" t="s">
        <v>91</v>
      </c>
      <c r="D46" s="42" t="str">
        <f>'8_Sirkulærtankegang'!K9</f>
        <v>e</v>
      </c>
      <c r="E46" s="183"/>
      <c r="F46" s="184"/>
      <c r="G46" s="10"/>
    </row>
    <row r="47" spans="1:7" x14ac:dyDescent="0.35">
      <c r="A47" s="165"/>
      <c r="B47" s="174"/>
      <c r="C47" s="164"/>
      <c r="D47" s="42" t="str">
        <f>'8_Sirkulærtankegang'!K10</f>
        <v>e</v>
      </c>
      <c r="E47" s="181"/>
      <c r="F47" s="182"/>
      <c r="G47" s="10"/>
    </row>
    <row r="48" spans="1:7" x14ac:dyDescent="0.35">
      <c r="A48" s="165">
        <v>9</v>
      </c>
      <c r="B48" s="172" t="s">
        <v>146</v>
      </c>
      <c r="C48" s="163" t="s">
        <v>102</v>
      </c>
      <c r="D48" s="42" t="str">
        <f>'9_Lokalisering'!K8</f>
        <v>e</v>
      </c>
      <c r="E48" s="179" t="s">
        <v>184</v>
      </c>
      <c r="F48" s="180"/>
      <c r="G48" s="10"/>
    </row>
    <row r="49" spans="1:7" x14ac:dyDescent="0.35">
      <c r="A49" s="165"/>
      <c r="B49" s="173"/>
      <c r="C49" s="164"/>
      <c r="D49" s="42" t="str">
        <f>'9_Lokalisering'!K9</f>
        <v>e</v>
      </c>
      <c r="E49" s="183"/>
      <c r="F49" s="184"/>
      <c r="G49" s="10"/>
    </row>
    <row r="50" spans="1:7" ht="14.5" customHeight="1" x14ac:dyDescent="0.35">
      <c r="A50" s="165"/>
      <c r="B50" s="173"/>
      <c r="C50" s="163" t="s">
        <v>181</v>
      </c>
      <c r="D50" s="42" t="str">
        <f>'9_Lokalisering'!K10</f>
        <v>e</v>
      </c>
      <c r="E50" s="183"/>
      <c r="F50" s="184"/>
      <c r="G50" s="10"/>
    </row>
    <row r="51" spans="1:7" ht="28" customHeight="1" x14ac:dyDescent="0.35">
      <c r="A51" s="165"/>
      <c r="B51" s="173"/>
      <c r="C51" s="175"/>
      <c r="D51" s="42" t="str">
        <f>'9_Lokalisering'!K11</f>
        <v>e</v>
      </c>
      <c r="E51" s="183"/>
      <c r="F51" s="184"/>
      <c r="G51" s="10"/>
    </row>
    <row r="52" spans="1:7" ht="28" customHeight="1" x14ac:dyDescent="0.35">
      <c r="A52" s="165"/>
      <c r="B52" s="173"/>
      <c r="C52" s="164"/>
      <c r="D52" s="42" t="str">
        <f>'9_Lokalisering'!K12</f>
        <v>e</v>
      </c>
      <c r="E52" s="183"/>
      <c r="F52" s="184"/>
      <c r="G52" s="10"/>
    </row>
    <row r="53" spans="1:7" ht="27" x14ac:dyDescent="0.35">
      <c r="A53" s="165"/>
      <c r="B53" s="174"/>
      <c r="C53" s="31" t="s">
        <v>182</v>
      </c>
      <c r="D53" s="42" t="str">
        <f>'9_Lokalisering'!K13</f>
        <v>e</v>
      </c>
      <c r="E53" s="181"/>
      <c r="F53" s="182"/>
      <c r="G53" s="10"/>
    </row>
    <row r="54" spans="1:7" ht="56.15" customHeight="1" x14ac:dyDescent="0.35">
      <c r="B54" s="176" t="s">
        <v>206</v>
      </c>
      <c r="C54" s="177"/>
      <c r="D54" s="177"/>
      <c r="E54" s="177"/>
      <c r="F54" s="178"/>
    </row>
    <row r="55" spans="1:7" ht="29.15" customHeight="1" x14ac:dyDescent="0.35">
      <c r="B55" s="169"/>
      <c r="C55" s="169"/>
      <c r="D55" s="169"/>
      <c r="E55" s="169"/>
      <c r="F55" s="169"/>
    </row>
    <row r="56" spans="1:7" ht="30.65" customHeight="1" x14ac:dyDescent="0.35">
      <c r="B56" s="169"/>
      <c r="C56" s="169"/>
      <c r="D56" s="169"/>
      <c r="E56" s="169"/>
      <c r="F56" s="169"/>
    </row>
  </sheetData>
  <mergeCells count="39">
    <mergeCell ref="C50:C52"/>
    <mergeCell ref="C34:C36"/>
    <mergeCell ref="A32:A33"/>
    <mergeCell ref="A34:A44"/>
    <mergeCell ref="B54:F54"/>
    <mergeCell ref="A45:A47"/>
    <mergeCell ref="A48:A53"/>
    <mergeCell ref="E32:F33"/>
    <mergeCell ref="E34:F44"/>
    <mergeCell ref="E45:F47"/>
    <mergeCell ref="C46:C47"/>
    <mergeCell ref="C48:C49"/>
    <mergeCell ref="E48:F53"/>
    <mergeCell ref="C37:C38"/>
    <mergeCell ref="C39:C40"/>
    <mergeCell ref="C41:C42"/>
    <mergeCell ref="C43:C44"/>
    <mergeCell ref="B55:F56"/>
    <mergeCell ref="B3:F3"/>
    <mergeCell ref="B11:B14"/>
    <mergeCell ref="B20:B23"/>
    <mergeCell ref="B24:B27"/>
    <mergeCell ref="B28:B31"/>
    <mergeCell ref="B32:B33"/>
    <mergeCell ref="B34:B44"/>
    <mergeCell ref="B45:B47"/>
    <mergeCell ref="B48:B53"/>
    <mergeCell ref="C11:C12"/>
    <mergeCell ref="C13:C14"/>
    <mergeCell ref="C15:C18"/>
    <mergeCell ref="B15:B19"/>
    <mergeCell ref="C24:C25"/>
    <mergeCell ref="H6:O8"/>
    <mergeCell ref="C28:C29"/>
    <mergeCell ref="A11:A14"/>
    <mergeCell ref="A20:A23"/>
    <mergeCell ref="A24:A27"/>
    <mergeCell ref="A28:A31"/>
    <mergeCell ref="A15:A19"/>
  </mergeCells>
  <conditionalFormatting sqref="D32:D53">
    <cfRule type="cellIs" dxfId="104" priority="1" operator="equal">
      <formula>"e"</formula>
    </cfRule>
    <cfRule type="cellIs" dxfId="103" priority="2" operator="equal">
      <formula>"d"</formula>
    </cfRule>
    <cfRule type="cellIs" dxfId="102" priority="3" operator="equal">
      <formula>"c"</formula>
    </cfRule>
    <cfRule type="cellIs" dxfId="101" priority="4" operator="equal">
      <formula>"b"</formula>
    </cfRule>
    <cfRule type="cellIs" dxfId="100" priority="5" operator="equal">
      <formula>"a"</formula>
    </cfRule>
  </conditionalFormatting>
  <conditionalFormatting sqref="D11:F31">
    <cfRule type="cellIs" dxfId="99" priority="6" operator="equal">
      <formula>"e"</formula>
    </cfRule>
    <cfRule type="cellIs" dxfId="98" priority="7" operator="equal">
      <formula>"d"</formula>
    </cfRule>
    <cfRule type="cellIs" dxfId="97" priority="8" operator="equal">
      <formula>"c"</formula>
    </cfRule>
    <cfRule type="cellIs" dxfId="96" priority="9" operator="equal">
      <formula>"b"</formula>
    </cfRule>
    <cfRule type="cellIs" dxfId="95" priority="10" operator="equal">
      <formula>"a"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D4DF0-A0A2-423E-9E45-38EB049B3F05}">
  <dimension ref="A1:S13"/>
  <sheetViews>
    <sheetView showGridLines="0" topLeftCell="A8" zoomScale="80" zoomScaleNormal="80" workbookViewId="0">
      <selection activeCell="D8" sqref="D8:F8"/>
    </sheetView>
  </sheetViews>
  <sheetFormatPr baseColWidth="10" defaultColWidth="11.453125" defaultRowHeight="14.5" x14ac:dyDescent="0.35"/>
  <cols>
    <col min="1" max="1" width="20.54296875" customWidth="1"/>
    <col min="7" max="7" width="2.54296875" customWidth="1"/>
    <col min="8" max="8" width="10.81640625" customWidth="1"/>
    <col min="11" max="11" width="3.1796875" customWidth="1"/>
    <col min="15" max="15" width="3.1796875" customWidth="1"/>
    <col min="19" max="19" width="3.1796875" customWidth="1"/>
  </cols>
  <sheetData>
    <row r="1" spans="1:19" ht="23" x14ac:dyDescent="0.45">
      <c r="A1" s="29" t="s">
        <v>147</v>
      </c>
    </row>
    <row r="2" spans="1:19" s="6" customFormat="1" ht="13.5" x14ac:dyDescent="0.3"/>
    <row r="3" spans="1:19" s="6" customFormat="1" ht="13.5" x14ac:dyDescent="0.3">
      <c r="A3" s="32" t="s">
        <v>13</v>
      </c>
    </row>
    <row r="4" spans="1:19" s="6" customFormat="1" ht="106" customHeight="1" x14ac:dyDescent="0.3">
      <c r="A4" s="138" t="s">
        <v>14</v>
      </c>
      <c r="B4" s="138"/>
      <c r="C4" s="138"/>
      <c r="D4" s="138"/>
      <c r="E4" s="138"/>
      <c r="F4" s="138"/>
      <c r="G4" s="138"/>
      <c r="H4" s="138"/>
      <c r="I4" s="138"/>
      <c r="J4" s="138"/>
      <c r="K4" s="138"/>
      <c r="L4" s="138"/>
      <c r="M4" s="138"/>
      <c r="N4" s="138"/>
      <c r="O4" s="138"/>
      <c r="P4" s="138"/>
      <c r="Q4" s="138"/>
      <c r="R4" s="138"/>
      <c r="S4" s="138"/>
    </row>
    <row r="5" spans="1:19" s="6" customFormat="1" ht="13.5" x14ac:dyDescent="0.3"/>
    <row r="6" spans="1:19" s="36" customFormat="1" ht="13.5" x14ac:dyDescent="0.35">
      <c r="A6" s="196" t="s">
        <v>15</v>
      </c>
      <c r="B6" s="186"/>
      <c r="C6" s="186"/>
      <c r="D6" s="186"/>
      <c r="E6" s="186"/>
      <c r="F6" s="187"/>
      <c r="G6" s="34"/>
      <c r="H6" s="186" t="s">
        <v>16</v>
      </c>
      <c r="I6" s="186"/>
      <c r="J6" s="186"/>
      <c r="K6" s="186"/>
      <c r="L6" s="186"/>
      <c r="M6" s="186"/>
      <c r="N6" s="186"/>
      <c r="O6" s="186"/>
      <c r="P6" s="186"/>
      <c r="Q6" s="186"/>
      <c r="R6" s="186"/>
      <c r="S6" s="187"/>
    </row>
    <row r="7" spans="1:19" s="38" customFormat="1" ht="13.5" x14ac:dyDescent="0.35">
      <c r="A7" s="37" t="s">
        <v>17</v>
      </c>
      <c r="B7" s="199" t="s">
        <v>18</v>
      </c>
      <c r="C7" s="200"/>
      <c r="D7" s="185" t="s">
        <v>19</v>
      </c>
      <c r="E7" s="185"/>
      <c r="F7" s="197"/>
      <c r="G7" s="39"/>
      <c r="H7" s="185" t="s">
        <v>20</v>
      </c>
      <c r="I7" s="185"/>
      <c r="J7" s="185"/>
      <c r="K7" s="40" t="s">
        <v>21</v>
      </c>
      <c r="L7" s="185" t="s">
        <v>22</v>
      </c>
      <c r="M7" s="185"/>
      <c r="N7" s="185"/>
      <c r="O7" s="40" t="s">
        <v>21</v>
      </c>
      <c r="P7" s="185" t="s">
        <v>23</v>
      </c>
      <c r="Q7" s="185"/>
      <c r="R7" s="185"/>
      <c r="S7" s="40" t="s">
        <v>21</v>
      </c>
    </row>
    <row r="8" spans="1:19" s="6" customFormat="1" ht="122.5" customHeight="1" x14ac:dyDescent="0.3">
      <c r="A8" s="173" t="s">
        <v>24</v>
      </c>
      <c r="B8" s="176" t="s">
        <v>25</v>
      </c>
      <c r="C8" s="178"/>
      <c r="D8" s="188" t="s">
        <v>26</v>
      </c>
      <c r="E8" s="188"/>
      <c r="F8" s="198"/>
      <c r="G8" s="41"/>
      <c r="H8" s="193" t="s">
        <v>27</v>
      </c>
      <c r="I8" s="193"/>
      <c r="J8" s="193"/>
      <c r="K8" s="42" t="s">
        <v>112</v>
      </c>
      <c r="L8" s="188" t="s">
        <v>27</v>
      </c>
      <c r="M8" s="188"/>
      <c r="N8" s="188"/>
      <c r="O8" s="42" t="s">
        <v>112</v>
      </c>
      <c r="P8" s="188" t="s">
        <v>27</v>
      </c>
      <c r="Q8" s="188"/>
      <c r="R8" s="188"/>
      <c r="S8" s="42" t="s">
        <v>112</v>
      </c>
    </row>
    <row r="9" spans="1:19" s="6" customFormat="1" ht="85.5" customHeight="1" x14ac:dyDescent="0.3">
      <c r="A9" s="174"/>
      <c r="B9" s="176" t="s">
        <v>148</v>
      </c>
      <c r="C9" s="178"/>
      <c r="D9" s="188" t="s">
        <v>28</v>
      </c>
      <c r="E9" s="188"/>
      <c r="F9" s="198"/>
      <c r="G9" s="41"/>
      <c r="H9" s="188" t="s">
        <v>27</v>
      </c>
      <c r="I9" s="188"/>
      <c r="J9" s="188"/>
      <c r="K9" s="42" t="s">
        <v>112</v>
      </c>
      <c r="L9" s="188" t="s">
        <v>27</v>
      </c>
      <c r="M9" s="188"/>
      <c r="N9" s="188"/>
      <c r="O9" s="42" t="s">
        <v>112</v>
      </c>
      <c r="P9" s="188" t="s">
        <v>27</v>
      </c>
      <c r="Q9" s="188"/>
      <c r="R9" s="188"/>
      <c r="S9" s="42" t="s">
        <v>112</v>
      </c>
    </row>
    <row r="10" spans="1:19" s="6" customFormat="1" ht="75" customHeight="1" x14ac:dyDescent="0.3">
      <c r="A10" s="173" t="s">
        <v>29</v>
      </c>
      <c r="B10" s="176" t="s">
        <v>30</v>
      </c>
      <c r="C10" s="178"/>
      <c r="D10" s="188" t="s">
        <v>31</v>
      </c>
      <c r="E10" s="189"/>
      <c r="F10" s="190"/>
      <c r="G10" s="41"/>
      <c r="H10" s="188" t="s">
        <v>27</v>
      </c>
      <c r="I10" s="188"/>
      <c r="J10" s="188"/>
      <c r="K10" s="42" t="s">
        <v>112</v>
      </c>
      <c r="L10" s="188" t="s">
        <v>27</v>
      </c>
      <c r="M10" s="188"/>
      <c r="N10" s="188"/>
      <c r="O10" s="42" t="s">
        <v>112</v>
      </c>
      <c r="P10" s="188" t="s">
        <v>27</v>
      </c>
      <c r="Q10" s="188"/>
      <c r="R10" s="188"/>
      <c r="S10" s="42" t="s">
        <v>112</v>
      </c>
    </row>
    <row r="11" spans="1:19" s="6" customFormat="1" ht="105" customHeight="1" x14ac:dyDescent="0.3">
      <c r="A11" s="174"/>
      <c r="B11" s="194" t="s">
        <v>32</v>
      </c>
      <c r="C11" s="195"/>
      <c r="D11" s="191" t="s">
        <v>191</v>
      </c>
      <c r="E11" s="191"/>
      <c r="F11" s="192"/>
      <c r="G11" s="43"/>
      <c r="H11" s="191" t="s">
        <v>27</v>
      </c>
      <c r="I11" s="191"/>
      <c r="J11" s="191"/>
      <c r="K11" s="42" t="s">
        <v>112</v>
      </c>
      <c r="L11" s="188" t="s">
        <v>27</v>
      </c>
      <c r="M11" s="188"/>
      <c r="N11" s="188"/>
      <c r="O11" s="42" t="s">
        <v>112</v>
      </c>
      <c r="P11" s="188" t="s">
        <v>27</v>
      </c>
      <c r="Q11" s="188"/>
      <c r="R11" s="188"/>
      <c r="S11" s="42" t="s">
        <v>112</v>
      </c>
    </row>
    <row r="12" spans="1:19" x14ac:dyDescent="0.35">
      <c r="A12" s="3"/>
      <c r="B12" s="3"/>
      <c r="C12" s="3"/>
      <c r="D12" s="3"/>
      <c r="E12" s="3"/>
      <c r="F12" s="3"/>
      <c r="G12" s="3"/>
      <c r="H12" s="3"/>
      <c r="I12" s="3"/>
      <c r="J12" s="3"/>
      <c r="K12" s="3"/>
    </row>
    <row r="13" spans="1:19" x14ac:dyDescent="0.35">
      <c r="A13" s="3"/>
      <c r="B13" s="3"/>
      <c r="C13" s="3"/>
      <c r="D13" s="3"/>
      <c r="E13" s="3"/>
      <c r="F13" s="3"/>
      <c r="G13" s="3"/>
      <c r="H13" s="3"/>
      <c r="I13" s="3"/>
      <c r="J13" s="3"/>
      <c r="K13" s="3"/>
    </row>
  </sheetData>
  <mergeCells count="30">
    <mergeCell ref="L8:N8"/>
    <mergeCell ref="P8:R8"/>
    <mergeCell ref="L9:N9"/>
    <mergeCell ref="L10:N10"/>
    <mergeCell ref="L11:N11"/>
    <mergeCell ref="P9:R9"/>
    <mergeCell ref="P10:R10"/>
    <mergeCell ref="P11:R11"/>
    <mergeCell ref="A6:F6"/>
    <mergeCell ref="D7:F7"/>
    <mergeCell ref="D8:F8"/>
    <mergeCell ref="D9:F9"/>
    <mergeCell ref="B7:C7"/>
    <mergeCell ref="B9:C9"/>
    <mergeCell ref="H7:J7"/>
    <mergeCell ref="H6:S6"/>
    <mergeCell ref="A4:S4"/>
    <mergeCell ref="A10:A11"/>
    <mergeCell ref="A8:A9"/>
    <mergeCell ref="D10:F10"/>
    <mergeCell ref="D11:F11"/>
    <mergeCell ref="H10:J10"/>
    <mergeCell ref="H11:J11"/>
    <mergeCell ref="H8:J8"/>
    <mergeCell ref="H9:J9"/>
    <mergeCell ref="L7:N7"/>
    <mergeCell ref="P7:R7"/>
    <mergeCell ref="B10:C10"/>
    <mergeCell ref="B11:C11"/>
    <mergeCell ref="B8:C8"/>
  </mergeCells>
  <conditionalFormatting sqref="K8:K11">
    <cfRule type="cellIs" dxfId="94" priority="36" operator="equal">
      <formula>"e"</formula>
    </cfRule>
    <cfRule type="cellIs" dxfId="93" priority="37" operator="equal">
      <formula>"d"</formula>
    </cfRule>
    <cfRule type="cellIs" dxfId="92" priority="38" operator="equal">
      <formula>"c"</formula>
    </cfRule>
    <cfRule type="cellIs" dxfId="91" priority="39" operator="equal">
      <formula>"b"</formula>
    </cfRule>
    <cfRule type="cellIs" dxfId="90" priority="40" operator="equal">
      <formula>"a"</formula>
    </cfRule>
  </conditionalFormatting>
  <conditionalFormatting sqref="O8:O11">
    <cfRule type="cellIs" dxfId="89" priority="6" operator="equal">
      <formula>"e"</formula>
    </cfRule>
    <cfRule type="cellIs" dxfId="88" priority="7" operator="equal">
      <formula>"d"</formula>
    </cfRule>
    <cfRule type="cellIs" dxfId="87" priority="8" operator="equal">
      <formula>"c"</formula>
    </cfRule>
    <cfRule type="cellIs" dxfId="86" priority="9" operator="equal">
      <formula>"b"</formula>
    </cfRule>
    <cfRule type="cellIs" dxfId="85" priority="10" operator="equal">
      <formula>"a"</formula>
    </cfRule>
  </conditionalFormatting>
  <conditionalFormatting sqref="S8:S11">
    <cfRule type="cellIs" dxfId="84" priority="1" operator="equal">
      <formula>"e"</formula>
    </cfRule>
    <cfRule type="cellIs" dxfId="83" priority="2" operator="equal">
      <formula>"d"</formula>
    </cfRule>
    <cfRule type="cellIs" dxfId="82" priority="3" operator="equal">
      <formula>"c"</formula>
    </cfRule>
    <cfRule type="cellIs" dxfId="81" priority="4" operator="equal">
      <formula>"b"</formula>
    </cfRule>
    <cfRule type="cellIs" dxfId="80" priority="5" operator="equal">
      <formula>"a"</formula>
    </cfRule>
  </conditionalFormatting>
  <dataValidations count="1">
    <dataValidation type="list" allowBlank="1" showInputMessage="1" showErrorMessage="1" sqref="K8:K11 O8:O11 S8:S11" xr:uid="{A843270D-D1A0-4A4C-9E2F-DC611C4B94BC}">
      <formula1>"a,b,c,d,e"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2761-2710-40BB-953F-C0FE15356E91}">
  <dimension ref="A1:S12"/>
  <sheetViews>
    <sheetView showGridLines="0" topLeftCell="A8" zoomScale="80" zoomScaleNormal="80" workbookViewId="0">
      <selection activeCell="A4" sqref="A4:S4"/>
    </sheetView>
  </sheetViews>
  <sheetFormatPr baseColWidth="10" defaultColWidth="11.453125" defaultRowHeight="14.5" x14ac:dyDescent="0.35"/>
  <cols>
    <col min="1" max="1" width="20.54296875" customWidth="1"/>
    <col min="7" max="7" width="2.54296875" customWidth="1"/>
    <col min="11" max="11" width="2.54296875" customWidth="1"/>
    <col min="15" max="15" width="2.54296875" customWidth="1"/>
    <col min="19" max="19" width="2.54296875" customWidth="1"/>
  </cols>
  <sheetData>
    <row r="1" spans="1:19" ht="23" x14ac:dyDescent="0.45">
      <c r="A1" s="29" t="s">
        <v>149</v>
      </c>
    </row>
    <row r="2" spans="1:19" s="6" customFormat="1" ht="13.5" x14ac:dyDescent="0.3"/>
    <row r="3" spans="1:19" s="6" customFormat="1" ht="13.5" x14ac:dyDescent="0.3">
      <c r="A3" s="32" t="s">
        <v>13</v>
      </c>
    </row>
    <row r="4" spans="1:19" s="6" customFormat="1" ht="263.14999999999998" customHeight="1" x14ac:dyDescent="0.3">
      <c r="A4" s="138" t="s">
        <v>42</v>
      </c>
      <c r="B4" s="138"/>
      <c r="C4" s="138"/>
      <c r="D4" s="138"/>
      <c r="E4" s="138"/>
      <c r="F4" s="138"/>
      <c r="G4" s="138"/>
      <c r="H4" s="138"/>
      <c r="I4" s="138"/>
      <c r="J4" s="138"/>
      <c r="K4" s="138"/>
      <c r="L4" s="138"/>
      <c r="M4" s="138"/>
      <c r="N4" s="138"/>
      <c r="O4" s="138"/>
      <c r="P4" s="138"/>
      <c r="Q4" s="138"/>
      <c r="R4" s="138"/>
      <c r="S4" s="138"/>
    </row>
    <row r="5" spans="1:19" s="6" customFormat="1" ht="13.5" x14ac:dyDescent="0.3"/>
    <row r="6" spans="1:19" s="6" customFormat="1" ht="13.5" x14ac:dyDescent="0.3">
      <c r="A6" s="196" t="s">
        <v>15</v>
      </c>
      <c r="B6" s="186"/>
      <c r="C6" s="186"/>
      <c r="D6" s="186"/>
      <c r="E6" s="186"/>
      <c r="F6" s="187"/>
      <c r="G6" s="34"/>
      <c r="H6" s="186" t="s">
        <v>16</v>
      </c>
      <c r="I6" s="186"/>
      <c r="J6" s="186"/>
      <c r="K6" s="186"/>
      <c r="L6" s="186"/>
      <c r="M6" s="186"/>
      <c r="N6" s="186"/>
      <c r="O6" s="186"/>
      <c r="P6" s="186"/>
      <c r="Q6" s="186"/>
      <c r="R6" s="186"/>
      <c r="S6" s="187"/>
    </row>
    <row r="7" spans="1:19" s="6" customFormat="1" ht="13.5" x14ac:dyDescent="0.3">
      <c r="A7" s="37" t="s">
        <v>17</v>
      </c>
      <c r="B7" s="199" t="s">
        <v>18</v>
      </c>
      <c r="C7" s="200"/>
      <c r="D7" s="185" t="s">
        <v>19</v>
      </c>
      <c r="E7" s="185"/>
      <c r="F7" s="197"/>
      <c r="G7" s="39"/>
      <c r="H7" s="185" t="s">
        <v>20</v>
      </c>
      <c r="I7" s="185"/>
      <c r="J7" s="185"/>
      <c r="K7" s="44" t="s">
        <v>21</v>
      </c>
      <c r="L7" s="185" t="s">
        <v>22</v>
      </c>
      <c r="M7" s="185"/>
      <c r="N7" s="185"/>
      <c r="O7" s="40" t="s">
        <v>21</v>
      </c>
      <c r="P7" s="185" t="s">
        <v>23</v>
      </c>
      <c r="Q7" s="185"/>
      <c r="R7" s="185"/>
      <c r="S7" s="40" t="s">
        <v>21</v>
      </c>
    </row>
    <row r="8" spans="1:19" s="6" customFormat="1" ht="84.65" customHeight="1" x14ac:dyDescent="0.3">
      <c r="A8" s="175" t="s">
        <v>43</v>
      </c>
      <c r="B8" s="176" t="s">
        <v>45</v>
      </c>
      <c r="C8" s="178"/>
      <c r="D8" s="188" t="s">
        <v>49</v>
      </c>
      <c r="E8" s="188"/>
      <c r="F8" s="198"/>
      <c r="G8" s="41"/>
      <c r="H8" s="188" t="s">
        <v>27</v>
      </c>
      <c r="I8" s="188"/>
      <c r="J8" s="188"/>
      <c r="K8" s="42" t="s">
        <v>112</v>
      </c>
      <c r="L8" s="188" t="s">
        <v>27</v>
      </c>
      <c r="M8" s="188"/>
      <c r="N8" s="188"/>
      <c r="O8" s="42" t="s">
        <v>112</v>
      </c>
      <c r="P8" s="188" t="s">
        <v>27</v>
      </c>
      <c r="Q8" s="188"/>
      <c r="R8" s="188"/>
      <c r="S8" s="42" t="s">
        <v>112</v>
      </c>
    </row>
    <row r="9" spans="1:19" s="6" customFormat="1" ht="61" customHeight="1" x14ac:dyDescent="0.3">
      <c r="A9" s="175"/>
      <c r="B9" s="176" t="s">
        <v>46</v>
      </c>
      <c r="C9" s="178"/>
      <c r="D9" s="188" t="s">
        <v>50</v>
      </c>
      <c r="E9" s="188"/>
      <c r="F9" s="198"/>
      <c r="G9" s="41"/>
      <c r="H9" s="188" t="s">
        <v>27</v>
      </c>
      <c r="I9" s="188"/>
      <c r="J9" s="188"/>
      <c r="K9" s="42" t="s">
        <v>112</v>
      </c>
      <c r="L9" s="188" t="s">
        <v>27</v>
      </c>
      <c r="M9" s="188"/>
      <c r="N9" s="188"/>
      <c r="O9" s="42" t="s">
        <v>112</v>
      </c>
      <c r="P9" s="188" t="s">
        <v>27</v>
      </c>
      <c r="Q9" s="188"/>
      <c r="R9" s="188"/>
      <c r="S9" s="42" t="s">
        <v>112</v>
      </c>
    </row>
    <row r="10" spans="1:19" s="6" customFormat="1" ht="61" customHeight="1" x14ac:dyDescent="0.3">
      <c r="A10" s="175"/>
      <c r="B10" s="176" t="s">
        <v>47</v>
      </c>
      <c r="C10" s="178"/>
      <c r="D10" s="188" t="s">
        <v>51</v>
      </c>
      <c r="E10" s="188"/>
      <c r="F10" s="198"/>
      <c r="G10" s="41"/>
      <c r="H10" s="188" t="s">
        <v>27</v>
      </c>
      <c r="I10" s="188"/>
      <c r="J10" s="188"/>
      <c r="K10" s="42" t="s">
        <v>112</v>
      </c>
      <c r="L10" s="188" t="s">
        <v>27</v>
      </c>
      <c r="M10" s="188"/>
      <c r="N10" s="188"/>
      <c r="O10" s="42" t="s">
        <v>112</v>
      </c>
      <c r="P10" s="188" t="s">
        <v>27</v>
      </c>
      <c r="Q10" s="188"/>
      <c r="R10" s="188"/>
      <c r="S10" s="42" t="s">
        <v>112</v>
      </c>
    </row>
    <row r="11" spans="1:19" s="6" customFormat="1" ht="82" customHeight="1" x14ac:dyDescent="0.3">
      <c r="A11" s="164"/>
      <c r="B11" s="176" t="s">
        <v>48</v>
      </c>
      <c r="C11" s="178"/>
      <c r="D11" s="188" t="s">
        <v>52</v>
      </c>
      <c r="E11" s="188"/>
      <c r="F11" s="198"/>
      <c r="G11" s="41"/>
      <c r="H11" s="188" t="s">
        <v>27</v>
      </c>
      <c r="I11" s="188"/>
      <c r="J11" s="188"/>
      <c r="K11" s="42" t="s">
        <v>112</v>
      </c>
      <c r="L11" s="188" t="s">
        <v>27</v>
      </c>
      <c r="M11" s="188"/>
      <c r="N11" s="188"/>
      <c r="O11" s="42" t="s">
        <v>112</v>
      </c>
      <c r="P11" s="188" t="s">
        <v>27</v>
      </c>
      <c r="Q11" s="188"/>
      <c r="R11" s="188"/>
      <c r="S11" s="42" t="s">
        <v>112</v>
      </c>
    </row>
    <row r="12" spans="1:19" s="6" customFormat="1" ht="105.65" customHeight="1" x14ac:dyDescent="0.3">
      <c r="A12" s="31" t="s">
        <v>44</v>
      </c>
      <c r="B12" s="176" t="s">
        <v>54</v>
      </c>
      <c r="C12" s="178"/>
      <c r="D12" s="188" t="s">
        <v>53</v>
      </c>
      <c r="E12" s="188"/>
      <c r="F12" s="198"/>
      <c r="G12" s="41"/>
      <c r="H12" s="188" t="s">
        <v>27</v>
      </c>
      <c r="I12" s="188"/>
      <c r="J12" s="188"/>
      <c r="K12" s="42" t="s">
        <v>112</v>
      </c>
      <c r="L12" s="188" t="s">
        <v>27</v>
      </c>
      <c r="M12" s="188"/>
      <c r="N12" s="188"/>
      <c r="O12" s="42" t="s">
        <v>112</v>
      </c>
      <c r="P12" s="188" t="s">
        <v>27</v>
      </c>
      <c r="Q12" s="188"/>
      <c r="R12" s="188"/>
      <c r="S12" s="42" t="s">
        <v>112</v>
      </c>
    </row>
  </sheetData>
  <mergeCells count="34">
    <mergeCell ref="L12:N12"/>
    <mergeCell ref="P9:R9"/>
    <mergeCell ref="P10:R10"/>
    <mergeCell ref="P11:R11"/>
    <mergeCell ref="P12:R12"/>
    <mergeCell ref="L8:N8"/>
    <mergeCell ref="P8:R8"/>
    <mergeCell ref="L9:N9"/>
    <mergeCell ref="L10:N10"/>
    <mergeCell ref="L11:N11"/>
    <mergeCell ref="B12:C12"/>
    <mergeCell ref="D12:F12"/>
    <mergeCell ref="H12:J12"/>
    <mergeCell ref="A8:A11"/>
    <mergeCell ref="B8:C8"/>
    <mergeCell ref="D8:F8"/>
    <mergeCell ref="H8:J8"/>
    <mergeCell ref="B11:C11"/>
    <mergeCell ref="D11:F11"/>
    <mergeCell ref="H11:J11"/>
    <mergeCell ref="B9:C9"/>
    <mergeCell ref="B10:C10"/>
    <mergeCell ref="H9:J9"/>
    <mergeCell ref="H10:J10"/>
    <mergeCell ref="D9:F9"/>
    <mergeCell ref="D10:F10"/>
    <mergeCell ref="A4:S4"/>
    <mergeCell ref="A6:F6"/>
    <mergeCell ref="H6:S6"/>
    <mergeCell ref="B7:C7"/>
    <mergeCell ref="D7:F7"/>
    <mergeCell ref="H7:J7"/>
    <mergeCell ref="L7:N7"/>
    <mergeCell ref="P7:R7"/>
  </mergeCells>
  <conditionalFormatting sqref="K8:K12">
    <cfRule type="cellIs" dxfId="79" priority="1" operator="equal">
      <formula>"e"</formula>
    </cfRule>
    <cfRule type="cellIs" dxfId="78" priority="2" operator="equal">
      <formula>"d"</formula>
    </cfRule>
    <cfRule type="cellIs" dxfId="77" priority="3" operator="equal">
      <formula>"c"</formula>
    </cfRule>
    <cfRule type="cellIs" dxfId="76" priority="4" operator="equal">
      <formula>"b"</formula>
    </cfRule>
    <cfRule type="cellIs" dxfId="75" priority="5" operator="equal">
      <formula>"a"</formula>
    </cfRule>
  </conditionalFormatting>
  <conditionalFormatting sqref="O8:O12">
    <cfRule type="cellIs" dxfId="74" priority="6" operator="equal">
      <formula>"e"</formula>
    </cfRule>
    <cfRule type="cellIs" dxfId="73" priority="7" operator="equal">
      <formula>"d"</formula>
    </cfRule>
    <cfRule type="cellIs" dxfId="72" priority="8" operator="equal">
      <formula>"c"</formula>
    </cfRule>
    <cfRule type="cellIs" dxfId="71" priority="9" operator="equal">
      <formula>"b"</formula>
    </cfRule>
    <cfRule type="cellIs" dxfId="70" priority="10" operator="equal">
      <formula>"a"</formula>
    </cfRule>
  </conditionalFormatting>
  <conditionalFormatting sqref="S8:S12">
    <cfRule type="cellIs" dxfId="69" priority="11" operator="equal">
      <formula>"e"</formula>
    </cfRule>
    <cfRule type="cellIs" dxfId="68" priority="12" operator="equal">
      <formula>"d"</formula>
    </cfRule>
    <cfRule type="cellIs" dxfId="67" priority="13" operator="equal">
      <formula>"c"</formula>
    </cfRule>
    <cfRule type="cellIs" dxfId="66" priority="14" operator="equal">
      <formula>"b"</formula>
    </cfRule>
    <cfRule type="cellIs" dxfId="65" priority="15" operator="equal">
      <formula>"a"</formula>
    </cfRule>
  </conditionalFormatting>
  <dataValidations count="1">
    <dataValidation type="list" allowBlank="1" showInputMessage="1" showErrorMessage="1" sqref="K8:K12 S8:S12 O8:O12" xr:uid="{7664E7ED-A9BC-4A90-AE4B-6800C6EA644C}">
      <formula1>"a,b,c,d,e"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8DED8-4FB8-4FB2-8113-355B9138EC45}">
  <dimension ref="A1:S11"/>
  <sheetViews>
    <sheetView showGridLines="0" zoomScale="90" zoomScaleNormal="90" workbookViewId="0">
      <selection activeCell="O12" sqref="O12"/>
    </sheetView>
  </sheetViews>
  <sheetFormatPr baseColWidth="10" defaultColWidth="11.453125" defaultRowHeight="14.5" x14ac:dyDescent="0.35"/>
  <cols>
    <col min="1" max="1" width="20.54296875" customWidth="1"/>
    <col min="7" max="7" width="2.54296875" customWidth="1"/>
    <col min="11" max="11" width="2.54296875" customWidth="1"/>
    <col min="15" max="15" width="2.54296875" customWidth="1"/>
    <col min="19" max="19" width="2.54296875" customWidth="1"/>
  </cols>
  <sheetData>
    <row r="1" spans="1:19" ht="23" x14ac:dyDescent="0.45">
      <c r="A1" s="29" t="s">
        <v>150</v>
      </c>
    </row>
    <row r="2" spans="1:19" s="6" customFormat="1" ht="13.5" x14ac:dyDescent="0.3"/>
    <row r="3" spans="1:19" s="6" customFormat="1" ht="13.5" x14ac:dyDescent="0.3">
      <c r="A3" s="32" t="s">
        <v>13</v>
      </c>
    </row>
    <row r="4" spans="1:19" s="6" customFormat="1" ht="119.5" customHeight="1" x14ac:dyDescent="0.3">
      <c r="A4" s="138" t="s">
        <v>242</v>
      </c>
      <c r="B4" s="138"/>
      <c r="C4" s="138"/>
      <c r="D4" s="138"/>
      <c r="E4" s="138"/>
      <c r="F4" s="138"/>
      <c r="G4" s="138"/>
      <c r="H4" s="138"/>
      <c r="I4" s="138"/>
      <c r="J4" s="138"/>
      <c r="K4" s="138"/>
      <c r="L4" s="138"/>
      <c r="M4" s="138"/>
      <c r="N4" s="138"/>
      <c r="O4" s="138"/>
      <c r="P4" s="138"/>
      <c r="Q4" s="138"/>
      <c r="R4" s="138"/>
      <c r="S4" s="138"/>
    </row>
    <row r="5" spans="1:19" s="6" customFormat="1" ht="13.5" x14ac:dyDescent="0.3"/>
    <row r="6" spans="1:19" s="6" customFormat="1" ht="13.5" x14ac:dyDescent="0.3">
      <c r="A6" s="196" t="s">
        <v>15</v>
      </c>
      <c r="B6" s="186"/>
      <c r="C6" s="186"/>
      <c r="D6" s="186"/>
      <c r="E6" s="186"/>
      <c r="F6" s="187"/>
      <c r="G6" s="34"/>
      <c r="H6" s="186" t="s">
        <v>16</v>
      </c>
      <c r="I6" s="186"/>
      <c r="J6" s="186"/>
      <c r="K6" s="186"/>
      <c r="L6" s="186"/>
      <c r="M6" s="186"/>
      <c r="N6" s="186"/>
      <c r="O6" s="186"/>
      <c r="P6" s="186"/>
      <c r="Q6" s="186"/>
      <c r="R6" s="186"/>
      <c r="S6" s="187"/>
    </row>
    <row r="7" spans="1:19" s="6" customFormat="1" ht="13.5" x14ac:dyDescent="0.3">
      <c r="A7" s="37" t="s">
        <v>17</v>
      </c>
      <c r="B7" s="199" t="s">
        <v>18</v>
      </c>
      <c r="C7" s="200"/>
      <c r="D7" s="185" t="s">
        <v>19</v>
      </c>
      <c r="E7" s="185"/>
      <c r="F7" s="197"/>
      <c r="G7" s="39"/>
      <c r="H7" s="185" t="s">
        <v>20</v>
      </c>
      <c r="I7" s="185"/>
      <c r="J7" s="185"/>
      <c r="K7" s="40" t="s">
        <v>21</v>
      </c>
      <c r="L7" s="185" t="s">
        <v>22</v>
      </c>
      <c r="M7" s="185"/>
      <c r="N7" s="185"/>
      <c r="O7" s="40" t="s">
        <v>21</v>
      </c>
      <c r="P7" s="185" t="s">
        <v>23</v>
      </c>
      <c r="Q7" s="185"/>
      <c r="R7" s="185"/>
      <c r="S7" s="40" t="s">
        <v>21</v>
      </c>
    </row>
    <row r="8" spans="1:19" s="6" customFormat="1" ht="56.15" customHeight="1" x14ac:dyDescent="0.3">
      <c r="A8" s="46" t="s">
        <v>55</v>
      </c>
      <c r="B8" s="176" t="s">
        <v>59</v>
      </c>
      <c r="C8" s="178"/>
      <c r="D8" s="188" t="s">
        <v>209</v>
      </c>
      <c r="E8" s="188"/>
      <c r="F8" s="198"/>
      <c r="G8" s="41"/>
      <c r="H8" s="188" t="s">
        <v>27</v>
      </c>
      <c r="I8" s="188"/>
      <c r="J8" s="188"/>
      <c r="K8" s="42" t="s">
        <v>112</v>
      </c>
      <c r="L8" s="188" t="s">
        <v>27</v>
      </c>
      <c r="M8" s="188"/>
      <c r="N8" s="188"/>
      <c r="O8" s="42" t="s">
        <v>112</v>
      </c>
      <c r="P8" s="188" t="s">
        <v>27</v>
      </c>
      <c r="Q8" s="188"/>
      <c r="R8" s="188"/>
      <c r="S8" s="42" t="s">
        <v>112</v>
      </c>
    </row>
    <row r="9" spans="1:19" s="6" customFormat="1" ht="143.5" customHeight="1" x14ac:dyDescent="0.3">
      <c r="A9" s="47" t="s">
        <v>56</v>
      </c>
      <c r="B9" s="176" t="s">
        <v>60</v>
      </c>
      <c r="C9" s="178"/>
      <c r="D9" s="188" t="s">
        <v>210</v>
      </c>
      <c r="E9" s="188"/>
      <c r="F9" s="198"/>
      <c r="G9" s="41"/>
      <c r="H9" s="188" t="s">
        <v>27</v>
      </c>
      <c r="I9" s="188"/>
      <c r="J9" s="188"/>
      <c r="K9" s="42" t="s">
        <v>112</v>
      </c>
      <c r="L9" s="188" t="s">
        <v>27</v>
      </c>
      <c r="M9" s="188"/>
      <c r="N9" s="188"/>
      <c r="O9" s="42" t="s">
        <v>112</v>
      </c>
      <c r="P9" s="188" t="s">
        <v>27</v>
      </c>
      <c r="Q9" s="188"/>
      <c r="R9" s="188"/>
      <c r="S9" s="42" t="s">
        <v>112</v>
      </c>
    </row>
    <row r="10" spans="1:19" s="6" customFormat="1" ht="101.5" customHeight="1" x14ac:dyDescent="0.3">
      <c r="A10" s="46" t="s">
        <v>57</v>
      </c>
      <c r="B10" s="176" t="s">
        <v>61</v>
      </c>
      <c r="C10" s="178"/>
      <c r="D10" s="188" t="s">
        <v>240</v>
      </c>
      <c r="E10" s="189"/>
      <c r="F10" s="190"/>
      <c r="G10" s="41"/>
      <c r="H10" s="188" t="s">
        <v>27</v>
      </c>
      <c r="I10" s="188"/>
      <c r="J10" s="188"/>
      <c r="K10" s="42" t="s">
        <v>112</v>
      </c>
      <c r="L10" s="188" t="s">
        <v>27</v>
      </c>
      <c r="M10" s="188"/>
      <c r="N10" s="188"/>
      <c r="O10" s="42" t="s">
        <v>112</v>
      </c>
      <c r="P10" s="188" t="s">
        <v>27</v>
      </c>
      <c r="Q10" s="188"/>
      <c r="R10" s="188"/>
      <c r="S10" s="42" t="s">
        <v>112</v>
      </c>
    </row>
    <row r="11" spans="1:19" s="6" customFormat="1" ht="81" customHeight="1" x14ac:dyDescent="0.3">
      <c r="A11" s="47" t="s">
        <v>58</v>
      </c>
      <c r="B11" s="176" t="s">
        <v>62</v>
      </c>
      <c r="C11" s="178"/>
      <c r="D11" s="201" t="s">
        <v>211</v>
      </c>
      <c r="E11" s="188"/>
      <c r="F11" s="198"/>
      <c r="G11" s="43"/>
      <c r="H11" s="188" t="s">
        <v>63</v>
      </c>
      <c r="I11" s="188"/>
      <c r="J11" s="188"/>
      <c r="K11" s="42" t="s">
        <v>112</v>
      </c>
      <c r="L11" s="188" t="s">
        <v>63</v>
      </c>
      <c r="M11" s="188"/>
      <c r="N11" s="188"/>
      <c r="O11" s="42" t="s">
        <v>112</v>
      </c>
      <c r="P11" s="188" t="s">
        <v>63</v>
      </c>
      <c r="Q11" s="188"/>
      <c r="R11" s="188"/>
      <c r="S11" s="42" t="s">
        <v>112</v>
      </c>
    </row>
  </sheetData>
  <mergeCells count="28">
    <mergeCell ref="L11:N11"/>
    <mergeCell ref="P11:R11"/>
    <mergeCell ref="P9:R9"/>
    <mergeCell ref="B10:C10"/>
    <mergeCell ref="D10:F10"/>
    <mergeCell ref="H10:J10"/>
    <mergeCell ref="L10:N10"/>
    <mergeCell ref="P10:R10"/>
    <mergeCell ref="B11:C11"/>
    <mergeCell ref="D11:F11"/>
    <mergeCell ref="H11:J11"/>
    <mergeCell ref="B9:C9"/>
    <mergeCell ref="D9:F9"/>
    <mergeCell ref="H9:J9"/>
    <mergeCell ref="L9:N9"/>
    <mergeCell ref="B8:C8"/>
    <mergeCell ref="D8:F8"/>
    <mergeCell ref="H8:J8"/>
    <mergeCell ref="L8:N8"/>
    <mergeCell ref="P8:R8"/>
    <mergeCell ref="A4:S4"/>
    <mergeCell ref="A6:F6"/>
    <mergeCell ref="H6:S6"/>
    <mergeCell ref="B7:C7"/>
    <mergeCell ref="D7:F7"/>
    <mergeCell ref="H7:J7"/>
    <mergeCell ref="L7:N7"/>
    <mergeCell ref="P7:R7"/>
  </mergeCells>
  <conditionalFormatting sqref="K8:K11">
    <cfRule type="cellIs" dxfId="64" priority="1" operator="equal">
      <formula>"e"</formula>
    </cfRule>
    <cfRule type="cellIs" dxfId="63" priority="2" operator="equal">
      <formula>"d"</formula>
    </cfRule>
    <cfRule type="cellIs" dxfId="62" priority="3" operator="equal">
      <formula>"c"</formula>
    </cfRule>
    <cfRule type="cellIs" dxfId="61" priority="4" operator="equal">
      <formula>"b"</formula>
    </cfRule>
    <cfRule type="cellIs" dxfId="60" priority="5" operator="equal">
      <formula>"a"</formula>
    </cfRule>
  </conditionalFormatting>
  <conditionalFormatting sqref="O8:O11">
    <cfRule type="cellIs" dxfId="59" priority="6" operator="equal">
      <formula>"e"</formula>
    </cfRule>
    <cfRule type="cellIs" dxfId="58" priority="7" operator="equal">
      <formula>"d"</formula>
    </cfRule>
    <cfRule type="cellIs" dxfId="57" priority="8" operator="equal">
      <formula>"c"</formula>
    </cfRule>
    <cfRule type="cellIs" dxfId="56" priority="9" operator="equal">
      <formula>"b"</formula>
    </cfRule>
    <cfRule type="cellIs" dxfId="55" priority="10" operator="equal">
      <formula>"a"</formula>
    </cfRule>
  </conditionalFormatting>
  <conditionalFormatting sqref="S8:S11">
    <cfRule type="cellIs" dxfId="54" priority="11" operator="equal">
      <formula>"e"</formula>
    </cfRule>
    <cfRule type="cellIs" dxfId="53" priority="12" operator="equal">
      <formula>"d"</formula>
    </cfRule>
    <cfRule type="cellIs" dxfId="52" priority="13" operator="equal">
      <formula>"c"</formula>
    </cfRule>
    <cfRule type="cellIs" dxfId="51" priority="14" operator="equal">
      <formula>"b"</formula>
    </cfRule>
    <cfRule type="cellIs" dxfId="50" priority="15" operator="equal">
      <formula>"a"</formula>
    </cfRule>
  </conditionalFormatting>
  <dataValidations count="1">
    <dataValidation type="list" allowBlank="1" showInputMessage="1" showErrorMessage="1" sqref="K8:K11 S8:S11 O8:O11" xr:uid="{A9D7EB46-9CFA-4185-8AC3-E6F791977892}">
      <formula1>"a,b,c,d,e"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46477-F807-4D86-88C5-214E52C120D1}">
  <dimension ref="B3:R62"/>
  <sheetViews>
    <sheetView showGridLines="0" zoomScale="90" zoomScaleNormal="90" workbookViewId="0">
      <selection activeCell="I62" sqref="I62"/>
    </sheetView>
  </sheetViews>
  <sheetFormatPr baseColWidth="10" defaultColWidth="11.453125" defaultRowHeight="14.5" x14ac:dyDescent="0.35"/>
  <cols>
    <col min="1" max="1" width="11.453125" style="3"/>
    <col min="2" max="2" width="30.54296875" style="3" bestFit="1" customWidth="1"/>
    <col min="3" max="5" width="11.54296875" style="82" customWidth="1"/>
    <col min="6" max="6" width="13" style="82" customWidth="1"/>
    <col min="7" max="10" width="11.54296875" style="3" customWidth="1"/>
    <col min="11" max="15" width="11.453125" style="3"/>
    <col min="16" max="16" width="11.453125" style="3" customWidth="1"/>
    <col min="17" max="16384" width="11.453125" style="3"/>
  </cols>
  <sheetData>
    <row r="3" spans="2:10" s="81" customFormat="1" ht="29" x14ac:dyDescent="0.35">
      <c r="B3" s="83" t="s">
        <v>119</v>
      </c>
      <c r="C3" s="84" t="s">
        <v>120</v>
      </c>
      <c r="D3" s="84" t="s">
        <v>121</v>
      </c>
      <c r="E3" s="85" t="s">
        <v>254</v>
      </c>
      <c r="F3" s="86"/>
    </row>
    <row r="4" spans="2:10" x14ac:dyDescent="0.35">
      <c r="B4" s="87" t="s">
        <v>122</v>
      </c>
      <c r="C4" s="120">
        <v>1846</v>
      </c>
      <c r="D4" s="120">
        <v>7</v>
      </c>
      <c r="E4" s="88">
        <f>ROUND(D4*365/C4,2)</f>
        <v>1.38</v>
      </c>
    </row>
    <row r="5" spans="2:10" x14ac:dyDescent="0.35">
      <c r="B5" s="87" t="s">
        <v>123</v>
      </c>
      <c r="C5" s="120">
        <v>1846</v>
      </c>
      <c r="D5" s="120">
        <v>7.5</v>
      </c>
      <c r="E5" s="88">
        <f>ROUND(D5*365/C5,2)</f>
        <v>1.48</v>
      </c>
    </row>
    <row r="6" spans="2:10" x14ac:dyDescent="0.35">
      <c r="B6" s="89" t="s">
        <v>118</v>
      </c>
      <c r="C6" s="121">
        <v>1846</v>
      </c>
      <c r="D6" s="121">
        <v>9.3000000000000007</v>
      </c>
      <c r="E6" s="90">
        <f>ROUND(D6*365/C6,2)</f>
        <v>1.84</v>
      </c>
    </row>
    <row r="8" spans="2:10" x14ac:dyDescent="0.35">
      <c r="B8" s="91" t="s">
        <v>255</v>
      </c>
      <c r="C8" s="213"/>
      <c r="D8" s="213"/>
      <c r="E8" s="213"/>
      <c r="F8" s="214"/>
      <c r="G8" s="215" t="s">
        <v>126</v>
      </c>
      <c r="H8" s="216"/>
      <c r="I8" s="216"/>
      <c r="J8" s="217"/>
    </row>
    <row r="9" spans="2:10" x14ac:dyDescent="0.35">
      <c r="B9" s="92"/>
      <c r="C9" s="91" t="s">
        <v>125</v>
      </c>
      <c r="D9" s="91" t="s">
        <v>20</v>
      </c>
      <c r="E9" s="91" t="s">
        <v>22</v>
      </c>
      <c r="F9" s="93" t="s">
        <v>23</v>
      </c>
      <c r="G9" s="94" t="s">
        <v>125</v>
      </c>
      <c r="H9" s="94" t="s">
        <v>20</v>
      </c>
      <c r="I9" s="94" t="s">
        <v>22</v>
      </c>
      <c r="J9" s="95" t="s">
        <v>23</v>
      </c>
    </row>
    <row r="10" spans="2:10" x14ac:dyDescent="0.35">
      <c r="B10" s="87" t="s">
        <v>113</v>
      </c>
      <c r="C10" s="122">
        <v>48</v>
      </c>
      <c r="D10" s="122">
        <v>78</v>
      </c>
      <c r="E10" s="122">
        <v>81</v>
      </c>
      <c r="F10" s="123"/>
      <c r="G10" s="96">
        <f t="shared" ref="G10:J16" si="0">IF(ISBLANK(C10),"",(G23+G35)/C10)</f>
        <v>0.71499999999999986</v>
      </c>
      <c r="H10" s="96">
        <f t="shared" si="0"/>
        <v>0.65999999999999992</v>
      </c>
      <c r="I10" s="96">
        <f t="shared" si="0"/>
        <v>0.63555555555555554</v>
      </c>
      <c r="J10" s="96" t="str">
        <f t="shared" si="0"/>
        <v/>
      </c>
    </row>
    <row r="11" spans="2:10" x14ac:dyDescent="0.35">
      <c r="B11" s="87" t="s">
        <v>114</v>
      </c>
      <c r="C11" s="122"/>
      <c r="D11" s="122"/>
      <c r="E11" s="122"/>
      <c r="F11" s="123"/>
      <c r="G11" s="96" t="str">
        <f t="shared" si="0"/>
        <v/>
      </c>
      <c r="H11" s="96" t="str">
        <f t="shared" si="0"/>
        <v/>
      </c>
      <c r="I11" s="96" t="str">
        <f t="shared" si="0"/>
        <v/>
      </c>
      <c r="J11" s="96" t="str">
        <f t="shared" si="0"/>
        <v/>
      </c>
    </row>
    <row r="12" spans="2:10" x14ac:dyDescent="0.35">
      <c r="B12" s="87" t="s">
        <v>115</v>
      </c>
      <c r="C12" s="122"/>
      <c r="D12" s="122"/>
      <c r="E12" s="122"/>
      <c r="F12" s="123"/>
      <c r="G12" s="96" t="str">
        <f t="shared" si="0"/>
        <v/>
      </c>
      <c r="H12" s="96" t="str">
        <f t="shared" si="0"/>
        <v/>
      </c>
      <c r="I12" s="96" t="str">
        <f t="shared" si="0"/>
        <v/>
      </c>
      <c r="J12" s="96" t="str">
        <f t="shared" si="0"/>
        <v/>
      </c>
    </row>
    <row r="13" spans="2:10" x14ac:dyDescent="0.35">
      <c r="B13" s="87" t="s">
        <v>116</v>
      </c>
      <c r="C13" s="122"/>
      <c r="D13" s="122"/>
      <c r="E13" s="122"/>
      <c r="F13" s="123"/>
      <c r="G13" s="96" t="str">
        <f t="shared" si="0"/>
        <v/>
      </c>
      <c r="H13" s="96" t="str">
        <f t="shared" si="0"/>
        <v/>
      </c>
      <c r="I13" s="96" t="str">
        <f t="shared" si="0"/>
        <v/>
      </c>
      <c r="J13" s="96" t="str">
        <f t="shared" si="0"/>
        <v/>
      </c>
    </row>
    <row r="14" spans="2:10" x14ac:dyDescent="0.35">
      <c r="B14" s="87"/>
      <c r="C14" s="122"/>
      <c r="D14" s="122"/>
      <c r="E14" s="122"/>
      <c r="F14" s="123"/>
      <c r="G14" s="96" t="str">
        <f t="shared" si="0"/>
        <v/>
      </c>
      <c r="H14" s="96" t="str">
        <f t="shared" si="0"/>
        <v/>
      </c>
      <c r="I14" s="96" t="str">
        <f t="shared" si="0"/>
        <v/>
      </c>
      <c r="J14" s="96" t="str">
        <f t="shared" si="0"/>
        <v/>
      </c>
    </row>
    <row r="15" spans="2:10" x14ac:dyDescent="0.35">
      <c r="B15" s="87"/>
      <c r="C15" s="122"/>
      <c r="D15" s="122"/>
      <c r="E15" s="122"/>
      <c r="F15" s="123"/>
      <c r="G15" s="96" t="str">
        <f t="shared" si="0"/>
        <v/>
      </c>
      <c r="H15" s="96" t="str">
        <f t="shared" si="0"/>
        <v/>
      </c>
      <c r="I15" s="96" t="str">
        <f t="shared" si="0"/>
        <v/>
      </c>
      <c r="J15" s="96" t="str">
        <f t="shared" si="0"/>
        <v/>
      </c>
    </row>
    <row r="16" spans="2:10" x14ac:dyDescent="0.35">
      <c r="B16" s="89"/>
      <c r="C16" s="124"/>
      <c r="D16" s="124"/>
      <c r="E16" s="124"/>
      <c r="F16" s="125"/>
      <c r="G16" s="96" t="str">
        <f t="shared" si="0"/>
        <v/>
      </c>
      <c r="H16" s="96" t="str">
        <f t="shared" si="0"/>
        <v/>
      </c>
      <c r="I16" s="96" t="str">
        <f t="shared" si="0"/>
        <v/>
      </c>
      <c r="J16" s="96" t="str">
        <f t="shared" si="0"/>
        <v/>
      </c>
    </row>
    <row r="17" spans="2:18" x14ac:dyDescent="0.35">
      <c r="B17" s="94" t="s">
        <v>256</v>
      </c>
      <c r="C17" s="97">
        <f>IF(COUNTBLANK(C10:C16)=7,"",SUM(C10:C16))</f>
        <v>48</v>
      </c>
      <c r="D17" s="97">
        <f>IF(COUNTBLANK(D10:D16)=7,"",SUM(D10:D16))</f>
        <v>78</v>
      </c>
      <c r="E17" s="97">
        <f>IF(COUNTBLANK(E10:E16)=7,"",SUM(E10:E16))</f>
        <v>81</v>
      </c>
      <c r="F17" s="97" t="str">
        <f>IF(COUNTBLANK(F10:F16)=7,"",SUM(F10:F16))</f>
        <v/>
      </c>
    </row>
    <row r="18" spans="2:18" x14ac:dyDescent="0.35">
      <c r="B18" s="98" t="s">
        <v>124</v>
      </c>
      <c r="C18" s="99">
        <f>IF(COUNTBLANK(C10:C16)=7,"",G59/C17)</f>
        <v>0.115</v>
      </c>
      <c r="D18" s="99">
        <f>IF(COUNTBLANK(D10:D16)=7,"",H59/D17)</f>
        <v>0.11794871794871796</v>
      </c>
      <c r="E18" s="99">
        <f>IF(COUNTBLANK(E10:E16)=7,"",I59/E17)</f>
        <v>0.11358024691358026</v>
      </c>
      <c r="F18" s="99" t="str">
        <f>IF(COUNTBLANK(F10:F16)=7,"",J59/F17)</f>
        <v/>
      </c>
    </row>
    <row r="21" spans="2:18" x14ac:dyDescent="0.35">
      <c r="B21" s="91" t="s">
        <v>257</v>
      </c>
      <c r="C21" s="206" t="s">
        <v>195</v>
      </c>
      <c r="D21" s="207"/>
      <c r="E21" s="207"/>
      <c r="F21" s="208"/>
      <c r="G21" s="206" t="s">
        <v>258</v>
      </c>
      <c r="H21" s="207"/>
      <c r="I21" s="207"/>
      <c r="J21" s="208"/>
    </row>
    <row r="22" spans="2:18" x14ac:dyDescent="0.3">
      <c r="B22" s="101"/>
      <c r="C22" s="94" t="s">
        <v>125</v>
      </c>
      <c r="D22" s="94" t="s">
        <v>20</v>
      </c>
      <c r="E22" s="94" t="s">
        <v>22</v>
      </c>
      <c r="F22" s="95" t="s">
        <v>23</v>
      </c>
      <c r="G22" s="94" t="s">
        <v>125</v>
      </c>
      <c r="H22" s="94" t="s">
        <v>20</v>
      </c>
      <c r="I22" s="94" t="s">
        <v>22</v>
      </c>
      <c r="J22" s="95" t="s">
        <v>23</v>
      </c>
      <c r="M22" s="109"/>
      <c r="N22" s="109"/>
      <c r="O22" s="109"/>
      <c r="P22" s="109"/>
      <c r="Q22" s="109"/>
      <c r="R22" s="109"/>
    </row>
    <row r="23" spans="2:18" x14ac:dyDescent="0.3">
      <c r="B23" s="102" t="str">
        <f t="shared" ref="B23:B30" si="1">IF(ISBLANK(B10),"",B10)</f>
        <v>Sykehjem</v>
      </c>
      <c r="C23" s="122">
        <v>12</v>
      </c>
      <c r="D23" s="122">
        <v>18</v>
      </c>
      <c r="E23" s="122">
        <v>18</v>
      </c>
      <c r="F23" s="123"/>
      <c r="G23" s="88">
        <f t="shared" ref="G23:G29" si="2">IF(ISBLANK(C23),"",C23*E$4)</f>
        <v>16.559999999999999</v>
      </c>
      <c r="H23" s="88">
        <f t="shared" ref="H23:H29" si="3">IF(ISBLANK(D23),"",D23*E$4)</f>
        <v>24.839999999999996</v>
      </c>
      <c r="I23" s="88">
        <f t="shared" ref="I23:I28" si="4">IF(ISBLANK(E23),"",E23*E$4)</f>
        <v>24.839999999999996</v>
      </c>
      <c r="J23" s="88" t="str">
        <f t="shared" ref="J23:J29" si="5">IF(ISBLANK(F23),"",F23*E$4)</f>
        <v/>
      </c>
      <c r="M23" s="109"/>
      <c r="N23" s="110"/>
      <c r="O23" s="110"/>
      <c r="P23" s="110"/>
      <c r="Q23" s="205"/>
      <c r="R23" s="110"/>
    </row>
    <row r="24" spans="2:18" x14ac:dyDescent="0.3">
      <c r="B24" s="102" t="str">
        <f t="shared" si="1"/>
        <v>Omsorgsbolig</v>
      </c>
      <c r="C24" s="122"/>
      <c r="D24" s="122"/>
      <c r="E24" s="122"/>
      <c r="F24" s="123"/>
      <c r="G24" s="88" t="str">
        <f t="shared" si="2"/>
        <v/>
      </c>
      <c r="H24" s="88" t="str">
        <f t="shared" si="3"/>
        <v/>
      </c>
      <c r="I24" s="88" t="str">
        <f t="shared" si="4"/>
        <v/>
      </c>
      <c r="J24" s="88" t="str">
        <f t="shared" si="5"/>
        <v/>
      </c>
      <c r="M24" s="109"/>
      <c r="N24" s="110"/>
      <c r="O24" s="110"/>
      <c r="P24" s="110"/>
      <c r="Q24" s="205"/>
      <c r="R24" s="110"/>
    </row>
    <row r="25" spans="2:18" x14ac:dyDescent="0.3">
      <c r="B25" s="102" t="str">
        <f t="shared" si="1"/>
        <v>Bofellesskap</v>
      </c>
      <c r="C25" s="122"/>
      <c r="D25" s="122"/>
      <c r="E25" s="122"/>
      <c r="F25" s="123"/>
      <c r="G25" s="88" t="str">
        <f t="shared" si="2"/>
        <v/>
      </c>
      <c r="H25" s="88" t="str">
        <f t="shared" si="3"/>
        <v/>
      </c>
      <c r="I25" s="88" t="str">
        <f t="shared" si="4"/>
        <v/>
      </c>
      <c r="J25" s="88" t="str">
        <f t="shared" si="5"/>
        <v/>
      </c>
      <c r="M25" s="109"/>
      <c r="N25" s="110"/>
      <c r="O25" s="110"/>
      <c r="P25" s="110"/>
      <c r="Q25" s="205"/>
      <c r="R25" s="110"/>
    </row>
    <row r="26" spans="2:18" x14ac:dyDescent="0.3">
      <c r="B26" s="102" t="str">
        <f t="shared" si="1"/>
        <v>Bokollektiv</v>
      </c>
      <c r="C26" s="122"/>
      <c r="D26" s="122"/>
      <c r="E26" s="122"/>
      <c r="F26" s="123"/>
      <c r="G26" s="88" t="str">
        <f t="shared" si="2"/>
        <v/>
      </c>
      <c r="H26" s="88" t="str">
        <f t="shared" si="3"/>
        <v/>
      </c>
      <c r="I26" s="88" t="str">
        <f t="shared" si="4"/>
        <v/>
      </c>
      <c r="J26" s="88" t="str">
        <f t="shared" si="5"/>
        <v/>
      </c>
      <c r="M26" s="109"/>
      <c r="N26" s="110"/>
      <c r="O26" s="110"/>
      <c r="P26" s="110"/>
      <c r="Q26" s="205"/>
      <c r="R26" s="110"/>
    </row>
    <row r="27" spans="2:18" x14ac:dyDescent="0.3">
      <c r="B27" s="102" t="str">
        <f t="shared" si="1"/>
        <v/>
      </c>
      <c r="C27" s="122"/>
      <c r="D27" s="122"/>
      <c r="E27" s="122"/>
      <c r="F27" s="123"/>
      <c r="G27" s="88" t="str">
        <f t="shared" si="2"/>
        <v/>
      </c>
      <c r="H27" s="88" t="str">
        <f t="shared" si="3"/>
        <v/>
      </c>
      <c r="I27" s="88" t="str">
        <f t="shared" si="4"/>
        <v/>
      </c>
      <c r="J27" s="88" t="str">
        <f t="shared" si="5"/>
        <v/>
      </c>
      <c r="M27" s="109"/>
      <c r="N27" s="110"/>
      <c r="O27" s="110"/>
      <c r="P27" s="110"/>
      <c r="Q27" s="205"/>
      <c r="R27" s="110"/>
    </row>
    <row r="28" spans="2:18" x14ac:dyDescent="0.3">
      <c r="B28" s="102" t="str">
        <f t="shared" si="1"/>
        <v/>
      </c>
      <c r="C28" s="122"/>
      <c r="D28" s="122"/>
      <c r="E28" s="122"/>
      <c r="F28" s="123"/>
      <c r="G28" s="88" t="str">
        <f t="shared" si="2"/>
        <v/>
      </c>
      <c r="H28" s="88" t="str">
        <f t="shared" si="3"/>
        <v/>
      </c>
      <c r="I28" s="88" t="str">
        <f t="shared" si="4"/>
        <v/>
      </c>
      <c r="J28" s="88" t="str">
        <f t="shared" si="5"/>
        <v/>
      </c>
      <c r="M28" s="109"/>
      <c r="N28" s="110"/>
      <c r="O28" s="110"/>
      <c r="P28" s="110"/>
      <c r="Q28" s="205"/>
      <c r="R28" s="110"/>
    </row>
    <row r="29" spans="2:18" x14ac:dyDescent="0.3">
      <c r="B29" s="102" t="str">
        <f t="shared" si="1"/>
        <v/>
      </c>
      <c r="C29" s="122"/>
      <c r="D29" s="122"/>
      <c r="E29" s="122"/>
      <c r="F29" s="123"/>
      <c r="G29" s="88" t="str">
        <f t="shared" si="2"/>
        <v/>
      </c>
      <c r="H29" s="88" t="str">
        <f t="shared" si="3"/>
        <v/>
      </c>
      <c r="I29" s="88" t="str">
        <f>IF(ISBLANK(E29),"",E29*#REF!)</f>
        <v/>
      </c>
      <c r="J29" s="88" t="str">
        <f t="shared" si="5"/>
        <v/>
      </c>
      <c r="M29" s="109"/>
      <c r="N29" s="110"/>
      <c r="O29" s="110"/>
      <c r="P29" s="110"/>
      <c r="Q29" s="205"/>
      <c r="R29" s="110"/>
    </row>
    <row r="30" spans="2:18" x14ac:dyDescent="0.3">
      <c r="B30" s="94" t="str">
        <f t="shared" si="1"/>
        <v>SUM</v>
      </c>
      <c r="C30" s="97">
        <f t="shared" ref="C30:J30" si="6">IF(COUNTBLANK(C23:C29)=7,"",SUM(C23:C29))</f>
        <v>12</v>
      </c>
      <c r="D30" s="97">
        <f t="shared" si="6"/>
        <v>18</v>
      </c>
      <c r="E30" s="97">
        <f t="shared" si="6"/>
        <v>18</v>
      </c>
      <c r="F30" s="97" t="str">
        <f t="shared" si="6"/>
        <v/>
      </c>
      <c r="G30" s="97">
        <f t="shared" si="6"/>
        <v>16.559999999999999</v>
      </c>
      <c r="H30" s="97">
        <f t="shared" si="6"/>
        <v>24.839999999999996</v>
      </c>
      <c r="I30" s="97">
        <f t="shared" si="6"/>
        <v>24.839999999999996</v>
      </c>
      <c r="J30" s="97" t="str">
        <f t="shared" si="6"/>
        <v/>
      </c>
      <c r="M30" s="109"/>
      <c r="N30" s="110"/>
      <c r="O30" s="110"/>
      <c r="P30" s="110"/>
      <c r="Q30" s="205"/>
      <c r="R30" s="110"/>
    </row>
    <row r="33" spans="2:18" ht="15" thickBot="1" x14ac:dyDescent="0.4">
      <c r="B33" s="93" t="s">
        <v>259</v>
      </c>
      <c r="C33" s="206" t="s">
        <v>195</v>
      </c>
      <c r="D33" s="207"/>
      <c r="E33" s="207"/>
      <c r="F33" s="208"/>
      <c r="G33" s="206" t="s">
        <v>258</v>
      </c>
      <c r="H33" s="207"/>
      <c r="I33" s="207"/>
      <c r="J33" s="208"/>
    </row>
    <row r="34" spans="2:18" ht="14.5" customHeight="1" x14ac:dyDescent="0.25">
      <c r="B34" s="103"/>
      <c r="C34" s="104" t="s">
        <v>125</v>
      </c>
      <c r="D34" s="91" t="s">
        <v>20</v>
      </c>
      <c r="E34" s="91" t="s">
        <v>22</v>
      </c>
      <c r="F34" s="91" t="s">
        <v>23</v>
      </c>
      <c r="G34" s="94" t="s">
        <v>125</v>
      </c>
      <c r="H34" s="94" t="s">
        <v>20</v>
      </c>
      <c r="I34" s="94" t="s">
        <v>22</v>
      </c>
      <c r="J34" s="95" t="s">
        <v>23</v>
      </c>
      <c r="M34" s="111" t="s">
        <v>195</v>
      </c>
      <c r="N34" s="111" t="s">
        <v>196</v>
      </c>
      <c r="O34" s="129" t="s">
        <v>197</v>
      </c>
      <c r="P34" s="134" t="s">
        <v>265</v>
      </c>
      <c r="Q34" s="133" t="s">
        <v>204</v>
      </c>
      <c r="R34" s="111"/>
    </row>
    <row r="35" spans="2:18" x14ac:dyDescent="0.25">
      <c r="B35" s="102" t="str">
        <f t="shared" ref="B35:B42" si="7">IF(ISBLANK(B23),"",B23)</f>
        <v>Sykehjem</v>
      </c>
      <c r="C35" s="122">
        <v>12</v>
      </c>
      <c r="D35" s="122">
        <v>18</v>
      </c>
      <c r="E35" s="122">
        <v>18</v>
      </c>
      <c r="F35" s="123"/>
      <c r="G35" s="88">
        <f t="shared" ref="G35:G41" si="8">IF(ISBLANK(C35),"",C35*E$5)</f>
        <v>17.759999999999998</v>
      </c>
      <c r="H35" s="88">
        <f t="shared" ref="H35:H41" si="9">IF(ISBLANK(D35),"",D35*E$5)</f>
        <v>26.64</v>
      </c>
      <c r="I35" s="88">
        <f t="shared" ref="I35:I41" si="10">IF(ISBLANK(E35),"",E35*E$5)</f>
        <v>26.64</v>
      </c>
      <c r="J35" s="88" t="str">
        <f t="shared" ref="J35:J41" si="11">IF(ISBLANK(F35),"",F35*E$5)</f>
        <v/>
      </c>
      <c r="M35" s="112" t="s">
        <v>198</v>
      </c>
      <c r="N35" s="113">
        <v>4</v>
      </c>
      <c r="O35" s="132">
        <v>4</v>
      </c>
      <c r="P35" s="135">
        <v>4</v>
      </c>
      <c r="Q35" s="203">
        <f>SUM(P35:P37)</f>
        <v>12</v>
      </c>
      <c r="R35" s="114"/>
    </row>
    <row r="36" spans="2:18" x14ac:dyDescent="0.25">
      <c r="B36" s="102" t="str">
        <f t="shared" si="7"/>
        <v>Omsorgsbolig</v>
      </c>
      <c r="C36" s="122"/>
      <c r="D36" s="122"/>
      <c r="E36" s="122"/>
      <c r="F36" s="123"/>
      <c r="G36" s="88" t="str">
        <f t="shared" si="8"/>
        <v/>
      </c>
      <c r="H36" s="88" t="str">
        <f t="shared" si="9"/>
        <v/>
      </c>
      <c r="I36" s="88" t="str">
        <f t="shared" si="10"/>
        <v/>
      </c>
      <c r="J36" s="88" t="str">
        <f t="shared" si="11"/>
        <v/>
      </c>
      <c r="M36" s="112" t="s">
        <v>199</v>
      </c>
      <c r="N36" s="113">
        <v>4</v>
      </c>
      <c r="O36" s="132">
        <v>4</v>
      </c>
      <c r="P36" s="135">
        <v>4</v>
      </c>
      <c r="Q36" s="203"/>
      <c r="R36" s="114"/>
    </row>
    <row r="37" spans="2:18" x14ac:dyDescent="0.25">
      <c r="B37" s="102" t="str">
        <f t="shared" si="7"/>
        <v>Bofellesskap</v>
      </c>
      <c r="C37" s="122"/>
      <c r="D37" s="122"/>
      <c r="E37" s="122"/>
      <c r="F37" s="123"/>
      <c r="G37" s="88" t="str">
        <f t="shared" si="8"/>
        <v/>
      </c>
      <c r="H37" s="88" t="str">
        <f t="shared" si="9"/>
        <v/>
      </c>
      <c r="I37" s="88" t="str">
        <f t="shared" si="10"/>
        <v/>
      </c>
      <c r="J37" s="88" t="str">
        <f t="shared" si="11"/>
        <v/>
      </c>
      <c r="M37" s="112" t="s">
        <v>200</v>
      </c>
      <c r="N37" s="113">
        <v>4</v>
      </c>
      <c r="O37" s="132">
        <v>4</v>
      </c>
      <c r="P37" s="135">
        <v>4</v>
      </c>
      <c r="Q37" s="203"/>
      <c r="R37" s="114"/>
    </row>
    <row r="38" spans="2:18" x14ac:dyDescent="0.25">
      <c r="B38" s="102" t="str">
        <f t="shared" si="7"/>
        <v>Bokollektiv</v>
      </c>
      <c r="C38" s="122"/>
      <c r="D38" s="122"/>
      <c r="E38" s="122"/>
      <c r="F38" s="123"/>
      <c r="G38" s="88" t="str">
        <f t="shared" si="8"/>
        <v/>
      </c>
      <c r="H38" s="88" t="str">
        <f t="shared" si="9"/>
        <v/>
      </c>
      <c r="I38" s="88" t="str">
        <f t="shared" si="10"/>
        <v/>
      </c>
      <c r="J38" s="88" t="str">
        <f t="shared" si="11"/>
        <v/>
      </c>
      <c r="M38" s="115" t="s">
        <v>192</v>
      </c>
      <c r="N38" s="113">
        <v>0.5</v>
      </c>
      <c r="O38" s="132"/>
      <c r="P38" s="135">
        <v>0.36</v>
      </c>
      <c r="Q38" s="210">
        <f>SUM(P38:P39)</f>
        <v>1.3599999999999999</v>
      </c>
      <c r="R38" s="116" t="s">
        <v>205</v>
      </c>
    </row>
    <row r="39" spans="2:18" x14ac:dyDescent="0.25">
      <c r="B39" s="102" t="str">
        <f t="shared" si="7"/>
        <v/>
      </c>
      <c r="C39" s="122"/>
      <c r="D39" s="122"/>
      <c r="E39" s="122"/>
      <c r="F39" s="123"/>
      <c r="G39" s="88" t="str">
        <f t="shared" si="8"/>
        <v/>
      </c>
      <c r="H39" s="88" t="str">
        <f t="shared" si="9"/>
        <v/>
      </c>
      <c r="I39" s="88" t="str">
        <f t="shared" si="10"/>
        <v/>
      </c>
      <c r="J39" s="88" t="str">
        <f t="shared" si="11"/>
        <v/>
      </c>
      <c r="M39" s="115" t="s">
        <v>193</v>
      </c>
      <c r="N39" s="113">
        <v>1</v>
      </c>
      <c r="O39" s="132">
        <v>1</v>
      </c>
      <c r="P39" s="135">
        <v>1</v>
      </c>
      <c r="Q39" s="211"/>
      <c r="R39" s="116" t="s">
        <v>266</v>
      </c>
    </row>
    <row r="40" spans="2:18" x14ac:dyDescent="0.25">
      <c r="B40" s="102" t="str">
        <f t="shared" si="7"/>
        <v/>
      </c>
      <c r="C40" s="122"/>
      <c r="D40" s="122"/>
      <c r="E40" s="122"/>
      <c r="F40" s="123"/>
      <c r="G40" s="88" t="str">
        <f t="shared" si="8"/>
        <v/>
      </c>
      <c r="H40" s="88" t="str">
        <f t="shared" si="9"/>
        <v/>
      </c>
      <c r="I40" s="88" t="str">
        <f t="shared" si="10"/>
        <v/>
      </c>
      <c r="J40" s="88" t="str">
        <f t="shared" si="11"/>
        <v/>
      </c>
      <c r="M40" s="115" t="s">
        <v>117</v>
      </c>
      <c r="N40" s="113">
        <v>0</v>
      </c>
      <c r="O40" s="132">
        <v>0</v>
      </c>
      <c r="P40" s="135">
        <v>0</v>
      </c>
      <c r="Q40" s="212"/>
      <c r="R40" s="116"/>
    </row>
    <row r="41" spans="2:18" x14ac:dyDescent="0.25">
      <c r="B41" s="102" t="str">
        <f t="shared" si="7"/>
        <v/>
      </c>
      <c r="C41" s="122"/>
      <c r="D41" s="122"/>
      <c r="E41" s="122"/>
      <c r="F41" s="123"/>
      <c r="G41" s="88" t="str">
        <f t="shared" si="8"/>
        <v/>
      </c>
      <c r="H41" s="88" t="str">
        <f t="shared" si="9"/>
        <v/>
      </c>
      <c r="I41" s="88" t="str">
        <f t="shared" si="10"/>
        <v/>
      </c>
      <c r="J41" s="88" t="str">
        <f t="shared" si="11"/>
        <v/>
      </c>
      <c r="M41" s="117" t="s">
        <v>201</v>
      </c>
      <c r="N41" s="113">
        <v>4</v>
      </c>
      <c r="O41" s="132">
        <v>4</v>
      </c>
      <c r="P41" s="135">
        <v>4</v>
      </c>
      <c r="Q41" s="204">
        <f>SUM(P41:P43)</f>
        <v>12</v>
      </c>
      <c r="R41" s="118"/>
    </row>
    <row r="42" spans="2:18" x14ac:dyDescent="0.25">
      <c r="B42" s="94" t="str">
        <f t="shared" si="7"/>
        <v>SUM</v>
      </c>
      <c r="C42" s="97">
        <f t="shared" ref="C42:J42" si="12">IF(COUNTBLANK(C35:C41)=7,"",SUM(C35:C41))</f>
        <v>12</v>
      </c>
      <c r="D42" s="97">
        <f t="shared" si="12"/>
        <v>18</v>
      </c>
      <c r="E42" s="97">
        <f t="shared" si="12"/>
        <v>18</v>
      </c>
      <c r="F42" s="97" t="str">
        <f t="shared" si="12"/>
        <v/>
      </c>
      <c r="G42" s="97">
        <f t="shared" si="12"/>
        <v>17.759999999999998</v>
      </c>
      <c r="H42" s="97">
        <f t="shared" si="12"/>
        <v>26.64</v>
      </c>
      <c r="I42" s="97">
        <f t="shared" si="12"/>
        <v>26.64</v>
      </c>
      <c r="J42" s="97" t="str">
        <f t="shared" si="12"/>
        <v/>
      </c>
      <c r="M42" s="117" t="s">
        <v>202</v>
      </c>
      <c r="N42" s="113">
        <v>4</v>
      </c>
      <c r="O42" s="132">
        <v>4</v>
      </c>
      <c r="P42" s="135">
        <v>4</v>
      </c>
      <c r="Q42" s="204"/>
      <c r="R42" s="118"/>
    </row>
    <row r="43" spans="2:18" ht="15" thickBot="1" x14ac:dyDescent="0.3">
      <c r="M43" s="117" t="s">
        <v>203</v>
      </c>
      <c r="N43" s="113">
        <v>4</v>
      </c>
      <c r="O43" s="132">
        <v>4</v>
      </c>
      <c r="P43" s="136">
        <v>4</v>
      </c>
      <c r="Q43" s="204"/>
      <c r="R43" s="118"/>
    </row>
    <row r="44" spans="2:18" x14ac:dyDescent="0.35">
      <c r="P44" s="119" t="s">
        <v>264</v>
      </c>
    </row>
    <row r="45" spans="2:18" x14ac:dyDescent="0.35">
      <c r="B45" s="93" t="s">
        <v>260</v>
      </c>
      <c r="C45" s="209" t="s">
        <v>195</v>
      </c>
      <c r="D45" s="202"/>
      <c r="E45" s="202"/>
      <c r="F45" s="202"/>
      <c r="G45" s="206" t="s">
        <v>258</v>
      </c>
      <c r="H45" s="207"/>
      <c r="I45" s="207"/>
      <c r="J45" s="208"/>
    </row>
    <row r="46" spans="2:18" x14ac:dyDescent="0.35">
      <c r="B46" s="103"/>
      <c r="C46" s="104" t="s">
        <v>125</v>
      </c>
      <c r="D46" s="91" t="s">
        <v>20</v>
      </c>
      <c r="E46" s="91" t="s">
        <v>22</v>
      </c>
      <c r="F46" s="91" t="s">
        <v>23</v>
      </c>
      <c r="G46" s="94" t="s">
        <v>125</v>
      </c>
      <c r="H46" s="94" t="s">
        <v>20</v>
      </c>
      <c r="I46" s="94" t="s">
        <v>22</v>
      </c>
      <c r="J46" s="95" t="s">
        <v>23</v>
      </c>
    </row>
    <row r="47" spans="2:18" x14ac:dyDescent="0.35">
      <c r="B47" s="87" t="s">
        <v>192</v>
      </c>
      <c r="C47" s="122">
        <v>0.36</v>
      </c>
      <c r="D47" s="122">
        <v>0.71</v>
      </c>
      <c r="E47" s="122">
        <v>0.71</v>
      </c>
      <c r="F47" s="123"/>
      <c r="G47" s="88">
        <f t="shared" ref="G47:G53" si="13">IF(ISBLANK(C47),"",C47*E$4)</f>
        <v>0.49679999999999996</v>
      </c>
      <c r="H47" s="88">
        <f>IF(ISBLANK(D47),"",D47*E$4)</f>
        <v>0.97979999999999989</v>
      </c>
      <c r="I47" s="88">
        <f t="shared" ref="I47:I53" si="14">IF(ISBLANK(E47),"",E47*E$4)</f>
        <v>0.97979999999999989</v>
      </c>
      <c r="J47" s="88" t="str">
        <f t="shared" ref="J47:J53" si="15">IF(ISBLANK(F47),"",F47*E$4)</f>
        <v/>
      </c>
    </row>
    <row r="48" spans="2:18" x14ac:dyDescent="0.35">
      <c r="B48" s="87" t="s">
        <v>193</v>
      </c>
      <c r="C48" s="122">
        <v>1</v>
      </c>
      <c r="D48" s="122">
        <v>1</v>
      </c>
      <c r="E48" s="122">
        <v>1</v>
      </c>
      <c r="F48" s="123"/>
      <c r="G48" s="88">
        <f t="shared" si="13"/>
        <v>1.38</v>
      </c>
      <c r="H48" s="88">
        <f t="shared" ref="H48:H53" si="16">IF(ISBLANK(D48),"",D48*E$4)</f>
        <v>1.38</v>
      </c>
      <c r="I48" s="88">
        <f t="shared" si="14"/>
        <v>1.38</v>
      </c>
      <c r="J48" s="88" t="str">
        <f t="shared" si="15"/>
        <v/>
      </c>
    </row>
    <row r="49" spans="2:10" x14ac:dyDescent="0.35">
      <c r="B49" s="87" t="s">
        <v>117</v>
      </c>
      <c r="C49" s="122">
        <v>0</v>
      </c>
      <c r="D49" s="122">
        <v>0</v>
      </c>
      <c r="E49" s="122">
        <v>0</v>
      </c>
      <c r="F49" s="123"/>
      <c r="G49" s="88">
        <f t="shared" si="13"/>
        <v>0</v>
      </c>
      <c r="H49" s="88">
        <f t="shared" si="16"/>
        <v>0</v>
      </c>
      <c r="I49" s="88">
        <f t="shared" si="14"/>
        <v>0</v>
      </c>
      <c r="J49" s="88" t="str">
        <f t="shared" si="15"/>
        <v/>
      </c>
    </row>
    <row r="50" spans="2:10" x14ac:dyDescent="0.35">
      <c r="B50" s="87"/>
      <c r="C50" s="122"/>
      <c r="D50" s="122"/>
      <c r="E50" s="122"/>
      <c r="F50" s="123"/>
      <c r="G50" s="88" t="str">
        <f t="shared" si="13"/>
        <v/>
      </c>
      <c r="H50" s="88" t="str">
        <f t="shared" si="16"/>
        <v/>
      </c>
      <c r="I50" s="88" t="str">
        <f t="shared" si="14"/>
        <v/>
      </c>
      <c r="J50" s="88" t="str">
        <f t="shared" si="15"/>
        <v/>
      </c>
    </row>
    <row r="51" spans="2:10" x14ac:dyDescent="0.35">
      <c r="B51" s="87"/>
      <c r="C51" s="122"/>
      <c r="D51" s="122"/>
      <c r="E51" s="122"/>
      <c r="F51" s="123"/>
      <c r="G51" s="88" t="str">
        <f t="shared" si="13"/>
        <v/>
      </c>
      <c r="H51" s="88" t="str">
        <f t="shared" si="16"/>
        <v/>
      </c>
      <c r="I51" s="88" t="str">
        <f t="shared" si="14"/>
        <v/>
      </c>
      <c r="J51" s="88" t="str">
        <f t="shared" si="15"/>
        <v/>
      </c>
    </row>
    <row r="52" spans="2:10" x14ac:dyDescent="0.35">
      <c r="B52" s="87"/>
      <c r="C52" s="122"/>
      <c r="D52" s="122"/>
      <c r="E52" s="122"/>
      <c r="F52" s="123"/>
      <c r="G52" s="88" t="str">
        <f t="shared" si="13"/>
        <v/>
      </c>
      <c r="H52" s="88" t="str">
        <f t="shared" si="16"/>
        <v/>
      </c>
      <c r="I52" s="88" t="str">
        <f t="shared" si="14"/>
        <v/>
      </c>
      <c r="J52" s="88" t="str">
        <f t="shared" si="15"/>
        <v/>
      </c>
    </row>
    <row r="53" spans="2:10" x14ac:dyDescent="0.35">
      <c r="B53" s="87"/>
      <c r="C53" s="122"/>
      <c r="D53" s="122"/>
      <c r="E53" s="122"/>
      <c r="F53" s="123"/>
      <c r="G53" s="88" t="str">
        <f t="shared" si="13"/>
        <v/>
      </c>
      <c r="H53" s="88" t="str">
        <f t="shared" si="16"/>
        <v/>
      </c>
      <c r="I53" s="88" t="str">
        <f t="shared" si="14"/>
        <v/>
      </c>
      <c r="J53" s="88" t="str">
        <f t="shared" si="15"/>
        <v/>
      </c>
    </row>
    <row r="54" spans="2:10" x14ac:dyDescent="0.35">
      <c r="B54" s="94" t="s">
        <v>256</v>
      </c>
      <c r="C54" s="97">
        <f t="shared" ref="C54:J54" si="17">IF(COUNTBLANK(C47:C53)=7,"",SUM(C47:C53))</f>
        <v>1.3599999999999999</v>
      </c>
      <c r="D54" s="97">
        <f t="shared" si="17"/>
        <v>1.71</v>
      </c>
      <c r="E54" s="97">
        <f t="shared" si="17"/>
        <v>1.71</v>
      </c>
      <c r="F54" s="97" t="str">
        <f t="shared" si="17"/>
        <v/>
      </c>
      <c r="G54" s="97">
        <f t="shared" si="17"/>
        <v>1.8767999999999998</v>
      </c>
      <c r="H54" s="97">
        <f t="shared" si="17"/>
        <v>2.3597999999999999</v>
      </c>
      <c r="I54" s="97">
        <f t="shared" si="17"/>
        <v>2.3597999999999999</v>
      </c>
      <c r="J54" s="97" t="str">
        <f t="shared" si="17"/>
        <v/>
      </c>
    </row>
    <row r="57" spans="2:10" x14ac:dyDescent="0.35">
      <c r="B57" s="91" t="s">
        <v>261</v>
      </c>
      <c r="C57" s="202" t="s">
        <v>195</v>
      </c>
      <c r="D57" s="202"/>
      <c r="E57" s="202"/>
      <c r="F57" s="202"/>
      <c r="G57" s="202" t="s">
        <v>258</v>
      </c>
      <c r="H57" s="202"/>
      <c r="I57" s="202"/>
      <c r="J57" s="202"/>
    </row>
    <row r="58" spans="2:10" x14ac:dyDescent="0.35">
      <c r="B58" s="101"/>
      <c r="C58" s="91" t="s">
        <v>125</v>
      </c>
      <c r="D58" s="91" t="s">
        <v>20</v>
      </c>
      <c r="E58" s="91" t="s">
        <v>22</v>
      </c>
      <c r="F58" s="104" t="s">
        <v>23</v>
      </c>
      <c r="G58" s="91" t="s">
        <v>125</v>
      </c>
      <c r="H58" s="91" t="s">
        <v>20</v>
      </c>
      <c r="I58" s="91" t="s">
        <v>22</v>
      </c>
      <c r="J58" s="91" t="s">
        <v>23</v>
      </c>
    </row>
    <row r="59" spans="2:10" x14ac:dyDescent="0.35">
      <c r="B59" s="105" t="s">
        <v>118</v>
      </c>
      <c r="C59" s="126">
        <v>3</v>
      </c>
      <c r="D59" s="126">
        <v>5</v>
      </c>
      <c r="E59" s="127">
        <v>5</v>
      </c>
      <c r="F59" s="128"/>
      <c r="G59" s="100">
        <f>IF(ISBLANK(C59),"",C59*E$6)</f>
        <v>5.5200000000000005</v>
      </c>
      <c r="H59" s="100">
        <f>IF(ISBLANK(D59),"",D59*E$6)</f>
        <v>9.2000000000000011</v>
      </c>
      <c r="I59" s="100">
        <f>IF(ISBLANK(E59),"",E59*E$6)</f>
        <v>9.2000000000000011</v>
      </c>
      <c r="J59" s="100" t="str">
        <f>IF(ISBLANK(F59),"",F59*E$6)</f>
        <v/>
      </c>
    </row>
    <row r="61" spans="2:10" x14ac:dyDescent="0.35">
      <c r="F61" s="82" t="s">
        <v>262</v>
      </c>
      <c r="G61" s="106">
        <f>IF(SUM(G59,G54,G42,G30)=0,"",SUM(G59,G54,G42,G30))</f>
        <v>41.716799999999992</v>
      </c>
      <c r="H61" s="106">
        <f>IF(SUM(H59,H54,H42,H30)=0,"",SUM(H59,H54,H42,H30))</f>
        <v>63.0398</v>
      </c>
      <c r="I61" s="106">
        <f>IF(SUM(I59,I54,I42,I30)=0,"",SUM(I59,I54,I42,I30))</f>
        <v>63.0398</v>
      </c>
      <c r="J61" s="106" t="str">
        <f>IF(SUM(J59,J54,J42,J30)=0,"",SUM(J59,J54,J42,J30))</f>
        <v/>
      </c>
    </row>
    <row r="62" spans="2:10" x14ac:dyDescent="0.35">
      <c r="F62" s="107" t="s">
        <v>263</v>
      </c>
      <c r="G62" s="108">
        <f>IFERROR(G61/C17,"")</f>
        <v>0.86909999999999987</v>
      </c>
      <c r="H62" s="108">
        <f>IFERROR(H61/D17,"")</f>
        <v>0.80820256410256408</v>
      </c>
      <c r="I62" s="108">
        <f>IFERROR(I61/E17,"")</f>
        <v>0.77826913580246915</v>
      </c>
      <c r="J62" s="108" t="str">
        <f>IFERROR(J61/F17,"")</f>
        <v/>
      </c>
    </row>
  </sheetData>
  <mergeCells count="16">
    <mergeCell ref="C8:F8"/>
    <mergeCell ref="G8:J8"/>
    <mergeCell ref="C21:F21"/>
    <mergeCell ref="G21:J21"/>
    <mergeCell ref="Q23:Q25"/>
    <mergeCell ref="C57:F57"/>
    <mergeCell ref="G57:J57"/>
    <mergeCell ref="Q35:Q37"/>
    <mergeCell ref="Q41:Q43"/>
    <mergeCell ref="Q26:Q27"/>
    <mergeCell ref="Q28:Q30"/>
    <mergeCell ref="C33:F33"/>
    <mergeCell ref="G33:J33"/>
    <mergeCell ref="C45:F45"/>
    <mergeCell ref="G45:J45"/>
    <mergeCell ref="Q38:Q4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C36DC-C728-4625-940D-3B873C1C8A50}">
  <dimension ref="A1:S11"/>
  <sheetViews>
    <sheetView showGridLines="0" topLeftCell="A5" zoomScale="80" zoomScaleNormal="80" workbookViewId="0">
      <selection activeCell="S10" sqref="S10"/>
    </sheetView>
  </sheetViews>
  <sheetFormatPr baseColWidth="10" defaultColWidth="11.453125" defaultRowHeight="14.5" x14ac:dyDescent="0.35"/>
  <cols>
    <col min="1" max="1" width="20.54296875" customWidth="1"/>
    <col min="7" max="7" width="2.54296875" customWidth="1"/>
    <col min="11" max="11" width="2.54296875" customWidth="1"/>
    <col min="15" max="15" width="2.54296875" customWidth="1"/>
    <col min="19" max="19" width="2.54296875" customWidth="1"/>
  </cols>
  <sheetData>
    <row r="1" spans="1:19" ht="23" x14ac:dyDescent="0.45">
      <c r="A1" s="29" t="s">
        <v>151</v>
      </c>
    </row>
    <row r="2" spans="1:19" s="6" customFormat="1" ht="13.5" x14ac:dyDescent="0.3"/>
    <row r="3" spans="1:19" s="6" customFormat="1" ht="13.5" x14ac:dyDescent="0.3">
      <c r="A3" s="32" t="s">
        <v>13</v>
      </c>
    </row>
    <row r="4" spans="1:19" s="6" customFormat="1" ht="160" customHeight="1" x14ac:dyDescent="0.3">
      <c r="A4" s="139" t="s">
        <v>237</v>
      </c>
      <c r="B4" s="139"/>
      <c r="C4" s="139"/>
      <c r="D4" s="139"/>
      <c r="E4" s="139"/>
      <c r="F4" s="139"/>
      <c r="G4" s="139"/>
      <c r="H4" s="139"/>
      <c r="I4" s="139"/>
      <c r="J4" s="139"/>
      <c r="K4" s="139"/>
      <c r="L4" s="139"/>
      <c r="M4" s="139"/>
      <c r="N4" s="139"/>
      <c r="O4" s="139"/>
      <c r="P4" s="139"/>
      <c r="Q4" s="139"/>
      <c r="R4" s="139"/>
      <c r="S4" s="139"/>
    </row>
    <row r="5" spans="1:19" s="6" customFormat="1" ht="13.5" x14ac:dyDescent="0.3"/>
    <row r="6" spans="1:19" s="6" customFormat="1" ht="13.5" x14ac:dyDescent="0.3">
      <c r="A6" s="196" t="s">
        <v>15</v>
      </c>
      <c r="B6" s="186"/>
      <c r="C6" s="186"/>
      <c r="D6" s="186"/>
      <c r="E6" s="186"/>
      <c r="F6" s="187"/>
      <c r="G6" s="34"/>
      <c r="H6" s="186" t="s">
        <v>16</v>
      </c>
      <c r="I6" s="186"/>
      <c r="J6" s="186"/>
      <c r="K6" s="186"/>
      <c r="L6" s="186"/>
      <c r="M6" s="186"/>
      <c r="N6" s="186"/>
      <c r="O6" s="186"/>
      <c r="P6" s="186"/>
      <c r="Q6" s="186"/>
      <c r="R6" s="186"/>
      <c r="S6" s="187"/>
    </row>
    <row r="7" spans="1:19" s="6" customFormat="1" ht="13.5" x14ac:dyDescent="0.3">
      <c r="A7" s="37" t="s">
        <v>17</v>
      </c>
      <c r="B7" s="199" t="s">
        <v>18</v>
      </c>
      <c r="C7" s="200"/>
      <c r="D7" s="185" t="s">
        <v>19</v>
      </c>
      <c r="E7" s="185"/>
      <c r="F7" s="197"/>
      <c r="G7" s="39"/>
      <c r="H7" s="185" t="s">
        <v>20</v>
      </c>
      <c r="I7" s="185"/>
      <c r="J7" s="185"/>
      <c r="K7" s="40" t="s">
        <v>21</v>
      </c>
      <c r="L7" s="185" t="s">
        <v>22</v>
      </c>
      <c r="M7" s="185"/>
      <c r="N7" s="185"/>
      <c r="O7" s="40" t="s">
        <v>21</v>
      </c>
      <c r="P7" s="185" t="s">
        <v>23</v>
      </c>
      <c r="Q7" s="185"/>
      <c r="R7" s="185"/>
      <c r="S7" s="40" t="s">
        <v>21</v>
      </c>
    </row>
    <row r="8" spans="1:19" s="6" customFormat="1" ht="109" customHeight="1" x14ac:dyDescent="0.3">
      <c r="A8" s="173" t="s">
        <v>64</v>
      </c>
      <c r="B8" s="176" t="s">
        <v>235</v>
      </c>
      <c r="C8" s="178"/>
      <c r="D8" s="188" t="s">
        <v>236</v>
      </c>
      <c r="E8" s="188"/>
      <c r="F8" s="198"/>
      <c r="G8" s="41"/>
      <c r="H8" s="188" t="s">
        <v>27</v>
      </c>
      <c r="I8" s="188"/>
      <c r="J8" s="188"/>
      <c r="K8" s="42" t="s">
        <v>112</v>
      </c>
      <c r="L8" s="188" t="s">
        <v>27</v>
      </c>
      <c r="M8" s="188"/>
      <c r="N8" s="188"/>
      <c r="O8" s="42" t="s">
        <v>112</v>
      </c>
      <c r="P8" s="188" t="s">
        <v>27</v>
      </c>
      <c r="Q8" s="188"/>
      <c r="R8" s="188"/>
      <c r="S8" s="42" t="s">
        <v>112</v>
      </c>
    </row>
    <row r="9" spans="1:19" s="6" customFormat="1" ht="111" customHeight="1" x14ac:dyDescent="0.3">
      <c r="A9" s="174"/>
      <c r="B9" s="176" t="s">
        <v>194</v>
      </c>
      <c r="C9" s="178"/>
      <c r="D9" s="188" t="s">
        <v>212</v>
      </c>
      <c r="E9" s="188"/>
      <c r="F9" s="198"/>
      <c r="G9" s="41"/>
      <c r="H9" s="188" t="s">
        <v>27</v>
      </c>
      <c r="I9" s="188"/>
      <c r="J9" s="188"/>
      <c r="K9" s="42" t="s">
        <v>112</v>
      </c>
      <c r="L9" s="188" t="s">
        <v>27</v>
      </c>
      <c r="M9" s="188"/>
      <c r="N9" s="188"/>
      <c r="O9" s="42" t="s">
        <v>112</v>
      </c>
      <c r="P9" s="188" t="s">
        <v>27</v>
      </c>
      <c r="Q9" s="188"/>
      <c r="R9" s="188"/>
      <c r="S9" s="42" t="s">
        <v>112</v>
      </c>
    </row>
    <row r="10" spans="1:19" s="6" customFormat="1" ht="110.15" customHeight="1" x14ac:dyDescent="0.3">
      <c r="A10" s="46" t="s">
        <v>65</v>
      </c>
      <c r="B10" s="176" t="s">
        <v>67</v>
      </c>
      <c r="C10" s="178"/>
      <c r="D10" s="188" t="s">
        <v>189</v>
      </c>
      <c r="E10" s="189"/>
      <c r="F10" s="190"/>
      <c r="G10" s="41"/>
      <c r="H10" s="188" t="s">
        <v>27</v>
      </c>
      <c r="I10" s="188"/>
      <c r="J10" s="188"/>
      <c r="K10" s="42" t="s">
        <v>112</v>
      </c>
      <c r="L10" s="188" t="s">
        <v>27</v>
      </c>
      <c r="M10" s="188"/>
      <c r="N10" s="188"/>
      <c r="O10" s="42" t="s">
        <v>112</v>
      </c>
      <c r="P10" s="188" t="s">
        <v>27</v>
      </c>
      <c r="Q10" s="188"/>
      <c r="R10" s="188"/>
      <c r="S10" s="42" t="s">
        <v>112</v>
      </c>
    </row>
    <row r="11" spans="1:19" s="6" customFormat="1" ht="156" customHeight="1" x14ac:dyDescent="0.3">
      <c r="A11" s="47" t="s">
        <v>66</v>
      </c>
      <c r="B11" s="194" t="s">
        <v>68</v>
      </c>
      <c r="C11" s="195"/>
      <c r="D11" s="191" t="s">
        <v>190</v>
      </c>
      <c r="E11" s="191"/>
      <c r="F11" s="192"/>
      <c r="G11" s="43"/>
      <c r="H11" s="191" t="s">
        <v>27</v>
      </c>
      <c r="I11" s="191"/>
      <c r="J11" s="191"/>
      <c r="K11" s="42" t="s">
        <v>112</v>
      </c>
      <c r="L11" s="191" t="s">
        <v>27</v>
      </c>
      <c r="M11" s="191"/>
      <c r="N11" s="191"/>
      <c r="O11" s="42" t="s">
        <v>112</v>
      </c>
      <c r="P11" s="188" t="s">
        <v>27</v>
      </c>
      <c r="Q11" s="188"/>
      <c r="R11" s="188"/>
      <c r="S11" s="42" t="s">
        <v>112</v>
      </c>
    </row>
  </sheetData>
  <mergeCells count="29">
    <mergeCell ref="L11:N11"/>
    <mergeCell ref="P11:R11"/>
    <mergeCell ref="P9:R9"/>
    <mergeCell ref="B10:C10"/>
    <mergeCell ref="D10:F10"/>
    <mergeCell ref="H10:J10"/>
    <mergeCell ref="L10:N10"/>
    <mergeCell ref="P10:R10"/>
    <mergeCell ref="B11:C11"/>
    <mergeCell ref="D11:F11"/>
    <mergeCell ref="H11:J11"/>
    <mergeCell ref="A8:A9"/>
    <mergeCell ref="B8:C8"/>
    <mergeCell ref="D8:F8"/>
    <mergeCell ref="H8:J8"/>
    <mergeCell ref="L8:N8"/>
    <mergeCell ref="P8:R8"/>
    <mergeCell ref="B9:C9"/>
    <mergeCell ref="D9:F9"/>
    <mergeCell ref="H9:J9"/>
    <mergeCell ref="L9:N9"/>
    <mergeCell ref="A4:S4"/>
    <mergeCell ref="A6:F6"/>
    <mergeCell ref="H6:S6"/>
    <mergeCell ref="B7:C7"/>
    <mergeCell ref="D7:F7"/>
    <mergeCell ref="H7:J7"/>
    <mergeCell ref="L7:N7"/>
    <mergeCell ref="P7:R7"/>
  </mergeCells>
  <conditionalFormatting sqref="K8:K11">
    <cfRule type="cellIs" dxfId="49" priority="11" operator="equal">
      <formula>"e"</formula>
    </cfRule>
    <cfRule type="cellIs" dxfId="48" priority="12" operator="equal">
      <formula>"d"</formula>
    </cfRule>
    <cfRule type="cellIs" dxfId="47" priority="13" operator="equal">
      <formula>"c"</formula>
    </cfRule>
    <cfRule type="cellIs" dxfId="46" priority="14" operator="equal">
      <formula>"b"</formula>
    </cfRule>
    <cfRule type="cellIs" dxfId="45" priority="15" operator="equal">
      <formula>"a"</formula>
    </cfRule>
  </conditionalFormatting>
  <conditionalFormatting sqref="O8:O11">
    <cfRule type="cellIs" dxfId="44" priority="6" operator="equal">
      <formula>"e"</formula>
    </cfRule>
    <cfRule type="cellIs" dxfId="43" priority="7" operator="equal">
      <formula>"d"</formula>
    </cfRule>
    <cfRule type="cellIs" dxfId="42" priority="8" operator="equal">
      <formula>"c"</formula>
    </cfRule>
    <cfRule type="cellIs" dxfId="41" priority="9" operator="equal">
      <formula>"b"</formula>
    </cfRule>
    <cfRule type="cellIs" dxfId="40" priority="10" operator="equal">
      <formula>"a"</formula>
    </cfRule>
  </conditionalFormatting>
  <conditionalFormatting sqref="S8:S11">
    <cfRule type="cellIs" dxfId="39" priority="1" operator="equal">
      <formula>"e"</formula>
    </cfRule>
    <cfRule type="cellIs" dxfId="38" priority="2" operator="equal">
      <formula>"d"</formula>
    </cfRule>
    <cfRule type="cellIs" dxfId="37" priority="3" operator="equal">
      <formula>"c"</formula>
    </cfRule>
    <cfRule type="cellIs" dxfId="36" priority="4" operator="equal">
      <formula>"b"</formula>
    </cfRule>
    <cfRule type="cellIs" dxfId="35" priority="5" operator="equal">
      <formula>"a"</formula>
    </cfRule>
  </conditionalFormatting>
  <dataValidations count="1">
    <dataValidation type="list" allowBlank="1" showInputMessage="1" showErrorMessage="1" sqref="K8:K11 O8:O11 S8:S11" xr:uid="{75C89879-3458-4D49-B2D9-9BC3CF1FBA15}">
      <formula1>"a,b,c,d,e"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99C1-31E1-4FF1-B5E9-C3AB13A8D8BE}">
  <dimension ref="A1:S13"/>
  <sheetViews>
    <sheetView showGridLines="0" topLeftCell="A4" zoomScale="80" zoomScaleNormal="80" workbookViewId="0">
      <selection activeCell="S12" sqref="S12"/>
    </sheetView>
  </sheetViews>
  <sheetFormatPr baseColWidth="10" defaultColWidth="11.453125" defaultRowHeight="14.5" x14ac:dyDescent="0.35"/>
  <cols>
    <col min="1" max="1" width="20.54296875" customWidth="1"/>
    <col min="7" max="7" width="2.54296875" customWidth="1"/>
    <col min="11" max="11" width="2.54296875" customWidth="1"/>
    <col min="15" max="15" width="2.54296875" customWidth="1"/>
    <col min="19" max="19" width="2.54296875" customWidth="1"/>
  </cols>
  <sheetData>
    <row r="1" spans="1:19" s="48" customFormat="1" ht="23" x14ac:dyDescent="0.45">
      <c r="A1" s="29" t="s">
        <v>152</v>
      </c>
    </row>
    <row r="2" spans="1:19" s="6" customFormat="1" ht="13.5" x14ac:dyDescent="0.3"/>
    <row r="3" spans="1:19" s="6" customFormat="1" ht="13.5" x14ac:dyDescent="0.3">
      <c r="A3" s="32" t="s">
        <v>13</v>
      </c>
    </row>
    <row r="4" spans="1:19" s="6" customFormat="1" ht="219" customHeight="1" x14ac:dyDescent="0.3">
      <c r="A4" s="138" t="s">
        <v>216</v>
      </c>
      <c r="B4" s="138"/>
      <c r="C4" s="138"/>
      <c r="D4" s="138"/>
      <c r="E4" s="138"/>
      <c r="F4" s="138"/>
      <c r="G4" s="138"/>
      <c r="H4" s="138"/>
      <c r="I4" s="138"/>
      <c r="J4" s="138"/>
      <c r="K4" s="138"/>
      <c r="L4" s="138"/>
      <c r="M4" s="138"/>
      <c r="N4" s="138"/>
      <c r="O4" s="138"/>
      <c r="P4" s="138"/>
      <c r="Q4" s="138"/>
      <c r="R4" s="138"/>
      <c r="S4" s="138"/>
    </row>
    <row r="5" spans="1:19" s="6" customFormat="1" ht="19" customHeight="1" x14ac:dyDescent="0.3"/>
    <row r="6" spans="1:19" s="6" customFormat="1" ht="13.5" x14ac:dyDescent="0.3">
      <c r="A6" s="196" t="s">
        <v>15</v>
      </c>
      <c r="B6" s="186"/>
      <c r="C6" s="186"/>
      <c r="D6" s="186"/>
      <c r="E6" s="186"/>
      <c r="F6" s="187"/>
      <c r="G6" s="34"/>
      <c r="H6" s="186" t="s">
        <v>16</v>
      </c>
      <c r="I6" s="186"/>
      <c r="J6" s="186"/>
      <c r="K6" s="186"/>
      <c r="L6" s="186"/>
      <c r="M6" s="186"/>
      <c r="N6" s="186"/>
      <c r="O6" s="186"/>
      <c r="P6" s="186"/>
      <c r="Q6" s="186"/>
      <c r="R6" s="186"/>
      <c r="S6" s="187"/>
    </row>
    <row r="7" spans="1:19" s="6" customFormat="1" ht="13.5" x14ac:dyDescent="0.3">
      <c r="A7" s="37" t="s">
        <v>17</v>
      </c>
      <c r="B7" s="199" t="s">
        <v>18</v>
      </c>
      <c r="C7" s="200"/>
      <c r="D7" s="185" t="s">
        <v>19</v>
      </c>
      <c r="E7" s="185"/>
      <c r="F7" s="197"/>
      <c r="G7" s="39"/>
      <c r="H7" s="185" t="s">
        <v>20</v>
      </c>
      <c r="I7" s="185"/>
      <c r="J7" s="185"/>
      <c r="K7" s="40" t="s">
        <v>21</v>
      </c>
      <c r="L7" s="185" t="s">
        <v>22</v>
      </c>
      <c r="M7" s="185"/>
      <c r="N7" s="185"/>
      <c r="O7" s="40" t="s">
        <v>21</v>
      </c>
      <c r="P7" s="185" t="s">
        <v>23</v>
      </c>
      <c r="Q7" s="185"/>
      <c r="R7" s="185"/>
      <c r="S7" s="40" t="s">
        <v>21</v>
      </c>
    </row>
    <row r="8" spans="1:19" s="6" customFormat="1" ht="134.15" customHeight="1" x14ac:dyDescent="0.3">
      <c r="A8" s="175" t="s">
        <v>214</v>
      </c>
      <c r="B8" s="176" t="s">
        <v>71</v>
      </c>
      <c r="C8" s="178"/>
      <c r="D8" s="188" t="s">
        <v>185</v>
      </c>
      <c r="E8" s="188"/>
      <c r="F8" s="198"/>
      <c r="G8" s="41"/>
      <c r="H8" s="188" t="s">
        <v>27</v>
      </c>
      <c r="I8" s="188"/>
      <c r="J8" s="188"/>
      <c r="K8" s="42" t="s">
        <v>112</v>
      </c>
      <c r="L8" s="188" t="s">
        <v>27</v>
      </c>
      <c r="M8" s="188"/>
      <c r="N8" s="188"/>
      <c r="O8" s="42" t="s">
        <v>112</v>
      </c>
      <c r="P8" s="188" t="s">
        <v>27</v>
      </c>
      <c r="Q8" s="188"/>
      <c r="R8" s="188"/>
      <c r="S8" s="42" t="s">
        <v>112</v>
      </c>
    </row>
    <row r="9" spans="1:19" s="6" customFormat="1" ht="95.5" customHeight="1" x14ac:dyDescent="0.3">
      <c r="A9" s="164"/>
      <c r="B9" s="176" t="s">
        <v>213</v>
      </c>
      <c r="C9" s="178"/>
      <c r="D9" s="188" t="s">
        <v>186</v>
      </c>
      <c r="E9" s="188"/>
      <c r="F9" s="198"/>
      <c r="G9" s="41"/>
      <c r="H9" s="188" t="s">
        <v>153</v>
      </c>
      <c r="I9" s="188"/>
      <c r="J9" s="188"/>
      <c r="K9" s="42" t="s">
        <v>112</v>
      </c>
      <c r="L9" s="188" t="s">
        <v>153</v>
      </c>
      <c r="M9" s="188"/>
      <c r="N9" s="188"/>
      <c r="O9" s="42" t="s">
        <v>112</v>
      </c>
      <c r="P9" s="188" t="s">
        <v>153</v>
      </c>
      <c r="Q9" s="188"/>
      <c r="R9" s="188"/>
      <c r="S9" s="42" t="s">
        <v>112</v>
      </c>
    </row>
    <row r="10" spans="1:19" s="6" customFormat="1" ht="60" customHeight="1" x14ac:dyDescent="0.3">
      <c r="A10" s="31" t="s">
        <v>215</v>
      </c>
      <c r="B10" s="176" t="s">
        <v>72</v>
      </c>
      <c r="C10" s="178"/>
      <c r="D10" s="188" t="s">
        <v>187</v>
      </c>
      <c r="E10" s="189"/>
      <c r="F10" s="190"/>
      <c r="G10" s="41"/>
      <c r="H10" s="188" t="s">
        <v>27</v>
      </c>
      <c r="I10" s="188"/>
      <c r="J10" s="188"/>
      <c r="K10" s="42" t="s">
        <v>112</v>
      </c>
      <c r="L10" s="188" t="s">
        <v>27</v>
      </c>
      <c r="M10" s="188"/>
      <c r="N10" s="188"/>
      <c r="O10" s="42" t="s">
        <v>112</v>
      </c>
      <c r="P10" s="188" t="s">
        <v>27</v>
      </c>
      <c r="Q10" s="188"/>
      <c r="R10" s="188"/>
      <c r="S10" s="42" t="s">
        <v>112</v>
      </c>
    </row>
    <row r="11" spans="1:19" s="6" customFormat="1" ht="89.15" customHeight="1" x14ac:dyDescent="0.3">
      <c r="A11" s="49" t="s">
        <v>70</v>
      </c>
      <c r="B11" s="194" t="s">
        <v>154</v>
      </c>
      <c r="C11" s="195"/>
      <c r="D11" s="191" t="s">
        <v>188</v>
      </c>
      <c r="E11" s="191"/>
      <c r="F11" s="192"/>
      <c r="G11" s="43"/>
      <c r="H11" s="188" t="s">
        <v>27</v>
      </c>
      <c r="I11" s="188"/>
      <c r="J11" s="188"/>
      <c r="K11" s="42" t="s">
        <v>112</v>
      </c>
      <c r="L11" s="188" t="s">
        <v>27</v>
      </c>
      <c r="M11" s="188"/>
      <c r="N11" s="188"/>
      <c r="O11" s="42" t="s">
        <v>112</v>
      </c>
      <c r="P11" s="188" t="s">
        <v>27</v>
      </c>
      <c r="Q11" s="188"/>
      <c r="R11" s="188"/>
      <c r="S11" s="42" t="s">
        <v>112</v>
      </c>
    </row>
    <row r="13" spans="1:19" x14ac:dyDescent="0.35">
      <c r="A13" s="5"/>
    </row>
  </sheetData>
  <mergeCells count="29">
    <mergeCell ref="L11:N11"/>
    <mergeCell ref="P11:R11"/>
    <mergeCell ref="P9:R9"/>
    <mergeCell ref="B10:C10"/>
    <mergeCell ref="D10:F10"/>
    <mergeCell ref="H10:J10"/>
    <mergeCell ref="L10:N10"/>
    <mergeCell ref="P10:R10"/>
    <mergeCell ref="B11:C11"/>
    <mergeCell ref="D11:F11"/>
    <mergeCell ref="H11:J11"/>
    <mergeCell ref="A8:A9"/>
    <mergeCell ref="B8:C8"/>
    <mergeCell ref="D8:F8"/>
    <mergeCell ref="H8:J8"/>
    <mergeCell ref="L8:N8"/>
    <mergeCell ref="P8:R8"/>
    <mergeCell ref="B9:C9"/>
    <mergeCell ref="D9:F9"/>
    <mergeCell ref="H9:J9"/>
    <mergeCell ref="L9:N9"/>
    <mergeCell ref="A4:S4"/>
    <mergeCell ref="A6:F6"/>
    <mergeCell ref="H6:S6"/>
    <mergeCell ref="B7:C7"/>
    <mergeCell ref="D7:F7"/>
    <mergeCell ref="H7:J7"/>
    <mergeCell ref="L7:N7"/>
    <mergeCell ref="P7:R7"/>
  </mergeCells>
  <conditionalFormatting sqref="K8:K11">
    <cfRule type="cellIs" dxfId="34" priority="11" operator="equal">
      <formula>"e"</formula>
    </cfRule>
    <cfRule type="cellIs" dxfId="33" priority="12" operator="equal">
      <formula>"d"</formula>
    </cfRule>
    <cfRule type="cellIs" dxfId="32" priority="13" operator="equal">
      <formula>"c"</formula>
    </cfRule>
    <cfRule type="cellIs" dxfId="31" priority="14" operator="equal">
      <formula>"b"</formula>
    </cfRule>
    <cfRule type="cellIs" dxfId="30" priority="15" operator="equal">
      <formula>"a"</formula>
    </cfRule>
  </conditionalFormatting>
  <conditionalFormatting sqref="O8:O11">
    <cfRule type="cellIs" dxfId="29" priority="6" operator="equal">
      <formula>"e"</formula>
    </cfRule>
    <cfRule type="cellIs" dxfId="28" priority="7" operator="equal">
      <formula>"d"</formula>
    </cfRule>
    <cfRule type="cellIs" dxfId="27" priority="8" operator="equal">
      <formula>"c"</formula>
    </cfRule>
    <cfRule type="cellIs" dxfId="26" priority="9" operator="equal">
      <formula>"b"</formula>
    </cfRule>
    <cfRule type="cellIs" dxfId="25" priority="10" operator="equal">
      <formula>"a"</formula>
    </cfRule>
  </conditionalFormatting>
  <conditionalFormatting sqref="S8:S11">
    <cfRule type="cellIs" dxfId="24" priority="1" operator="equal">
      <formula>"e"</formula>
    </cfRule>
    <cfRule type="cellIs" dxfId="23" priority="2" operator="equal">
      <formula>"d"</formula>
    </cfRule>
    <cfRule type="cellIs" dxfId="22" priority="3" operator="equal">
      <formula>"c"</formula>
    </cfRule>
    <cfRule type="cellIs" dxfId="21" priority="4" operator="equal">
      <formula>"b"</formula>
    </cfRule>
    <cfRule type="cellIs" dxfId="20" priority="5" operator="equal">
      <formula>"a"</formula>
    </cfRule>
  </conditionalFormatting>
  <dataValidations count="1">
    <dataValidation type="list" allowBlank="1" showInputMessage="1" showErrorMessage="1" sqref="K8:K11 O8:O11 S8:S11" xr:uid="{D32245CF-5FE6-4220-81AA-ED88F1F17EE0}">
      <formula1>"a,b,c,d,e"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A n s a t t e _ K v e l d - b a 0 a 5 d 7 c - 1 9 2 6 - 4 c f 4 - 9 2 2 1 - c 0 e e 1 f 7 6 2 0 c 1 " > < C u s t o m C o n t e n t > < ! [ C D A T A [ < T a b l e W i d g e t G r i d S e r i a l i z a t i o n   x m l n s : x s d = " h t t p : / / w w w . w 3 . o r g / 2 0 0 1 / X M L S c h e m a "   x m l n s : x s i = " h t t p : / / w w w . w 3 . o r g / 2 0 0 1 / X M L S c h e m a - i n s t a n c e " > < C o l u m n S u g g e s t e d T y p e   / > < C o l u m n F o r m a t   / > < C o l u m n A c c u r a c y   / > < C o l u m n C u r r e n c y S y m b o l   / > < C o l u m n P o s i t i v e P a t t e r n   / > < C o l u m n N e g a t i v e P a t t e r n   / > < C o l u m n W i d t h s > < i t e m > < k e y > < s t r i n g > B e m a n n i n g   K v e l d < / s t r i n g > < / k e y > < v a l u e > < i n t > 2 2 7 < / i n t > < / v a l u e > < / i t e m > < i t e m > < k e y > < s t r i n g > A l t e r n a t i v _ 0 < / s t r i n g > < / k e y > < v a l u e > < i n t > 1 0 9 < / i n t > < / v a l u e > < / i t e m > < i t e m > < k e y > < s t r i n g > A l t e r n a t i v _ 1 < / s t r i n g > < / k e y > < v a l u e > < i n t > 1 0 9 < / i n t > < / v a l u e > < / i t e m > < i t e m > < k e y > < s t r i n g > A l t e r n a t i v _ 2 < / s t r i n g > < / k e y > < v a l u e > < i n t > 1 0 9 < / i n t > < / v a l u e > < / i t e m > < i t e m > < k e y > < s t r i n g > A l t e r n a t i v _ 3 < / s t r i n g > < / k e y > < v a l u e > < i n t > 1 0 9 < / i n t > < / v a l u e > < / i t e m > < i t e m > < k e y > < s t r i n g > T i d s p u n k t < / s t r i n g > < / k e y > < v a l u e > < i n t > 9 6 < / i n t > < / v a l u e > < / i t e m > < i t e m > < k e y > < s t r i n g > B e m a n n i n g _ 2 _ � r s v e r k _ K v e l d < / s t r i n g > < / k e y > < v a l u e > < i n t > 2 2 0 < / i n t > < / v a l u e > < / i t e m > < i t e m > < k e y > < s t r i n g > � r s v e r k _ K v e l d _ A l t _ 1 < / s t r i n g > < / k e y > < v a l u e > < i n t > 1 6 5 < / i n t > < / v a l u e > < / i t e m > < i t e m > < k e y > < s t r i n g > � r s v e r k _ K v e l d _ A l t _ 2 < / s t r i n g > < / k e y > < v a l u e > < i n t > 1 6 5 < / i n t > < / v a l u e > < / i t e m > < i t e m > < k e y > < s t r i n g > � r s v e r k _ K v e l d _ A l t _ 3 < / s t r i n g > < / k e y > < v a l u e > < i n t > 1 6 5 < / i n t > < / v a l u e > < / i t e m > < i t e m > < k e y > < s t r i n g > � r s v e r k _ K v e l d _ A l t _ 0 < / s t r i n g > < / k e y > < v a l u e > < i n t > 1 6 5 < / i n t > < / v a l u e > < / i t e m > < / C o l u m n W i d t h s > < C o l u m n D i s p l a y I n d e x > < i t e m > < k e y > < s t r i n g > B e m a n n i n g   K v e l d < / s t r i n g > < / k e y > < v a l u e > < i n t > 0 < / i n t > < / v a l u e > < / i t e m > < i t e m > < k e y > < s t r i n g > A l t e r n a t i v _ 0 < / s t r i n g > < / k e y > < v a l u e > < i n t > 1 < / i n t > < / v a l u e > < / i t e m > < i t e m > < k e y > < s t r i n g > A l t e r n a t i v _ 1 < / s t r i n g > < / k e y > < v a l u e > < i n t > 2 < / i n t > < / v a l u e > < / i t e m > < i t e m > < k e y > < s t r i n g > A l t e r n a t i v _ 2 < / s t r i n g > < / k e y > < v a l u e > < i n t > 3 < / i n t > < / v a l u e > < / i t e m > < i t e m > < k e y > < s t r i n g > A l t e r n a t i v _ 3 < / s t r i n g > < / k e y > < v a l u e > < i n t > 4 < / i n t > < / v a l u e > < / i t e m > < i t e m > < k e y > < s t r i n g > T i d s p u n k t < / s t r i n g > < / k e y > < v a l u e > < i n t > 5 < / i n t > < / v a l u e > < / i t e m > < i t e m > < k e y > < s t r i n g > B e m a n n i n g _ 2 _ � r s v e r k _ K v e l d < / s t r i n g > < / k e y > < v a l u e > < i n t > 6 < / i n t > < / v a l u e > < / i t e m > < i t e m > < k e y > < s t r i n g > � r s v e r k _ K v e l d _ A l t _ 1 < / s t r i n g > < / k e y > < v a l u e > < i n t > 7 < / i n t > < / v a l u e > < / i t e m > < i t e m > < k e y > < s t r i n g > � r s v e r k _ K v e l d _ A l t _ 2 < / s t r i n g > < / k e y > < v a l u e > < i n t > 8 < / i n t > < / v a l u e > < / i t e m > < i t e m > < k e y > < s t r i n g > � r s v e r k _ K v e l d _ A l t _ 3 < / s t r i n g > < / k e y > < v a l u e > < i n t > 9 < / i n t > < / v a l u e > < / i t e m > < i t e m > < k e y > < s t r i n g > � r s v e r k _ K v e l d _ A l t _ 0 < / s t r i n g > < / k e y > < v a l u e > < i n t > 1 0 < / 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L i n k e d T a b l e U p d a t e M o d e " > < C u s t o m C o n t e n t > < ! [ C D A T A [ T r u e ] ] > < / C u s t o m C o n t e n t > < / G e m i n i > 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 2 0 2 4 - 1 1 - 0 6 T 1 3 : 3 4 : 4 0 . 7 6 9 1 5 9 + 0 1 : 0 0 < / L a s t P r o c e s s e d T i m e > < / D a t a M o d e l i n g S a n d b o x . S e r i a l i z e d S a n d b o x E r r o r C a c h e > ] ] > < / C u s t o m C o n t e n t > < / G e m i n i > 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1 6 " ? > < G e m i n i   x m l n s = " h t t p : / / g e m i n i / p i v o t c u s t o m i z a t i o n / C l i e n t W i n d o w X M L " > < C u s t o m C o n t e n t > < ! [ C D A T A [ P l a s s e r - 3 a d a 6 3 1 5 - b 3 3 6 - 4 6 9 e - 8 1 5 b - 5 5 7 d 9 d f 0 f 2 d b ] ] > < / C u s t o m C o n t e n t > < / G e m i n i > 
</file>

<file path=customXml/item14.xml>��< ? x m l   v e r s i o n = " 1 . 0 "   e n c o d i n g = " U T F - 1 6 " ? > < G e m i n i   x m l n s = " h t t p : / / g e m i n i / p i v o t c u s t o m i z a t i o n / 2 9 0 b b 4 f b - 4 6 2 e - 4 d a 0 - 8 a 5 4 - c e 9 a 5 4 e 0 d 9 d 1 " > < C u s t o m C o n t e n t > < ! [ C D A T A [ < ? x m l   v e r s i o n = " 1 . 0 "   e n c o d i n g = " u t f - 1 6 " ? > < S e t t i n g s > < C a l c u l a t e d F i e l d s > < i t e m > < M e a s u r e N a m e > S u m _ P l a s s e r _ A l t _ 1 < / M e a s u r e N a m e > < D i s p l a y N a m e > S u m _ P l a s s e r _ A l t _ 1 < / D i s p l a y N a m e > < V i s i b l e > F a l s e < / V i s i b l e > < / i t e m > < i t e m > < M e a s u r e N a m e > S u m _ P l a s s e r _ A l t _ 2 < / M e a s u r e N a m e > < D i s p l a y N a m e > S u m _ P l a s s e r _ A l t _ 2 < / D i s p l a y N a m e > < V i s i b l e > F a l s e < / V i s i b l e > < / i t e m > < i t e m > < M e a s u r e N a m e > S u m _ P l a s s e r _ A l t _ 3 < / M e a s u r e N a m e > < D i s p l a y N a m e > S u m _ P l a s s e r _ A l t _ 3 < / D i s p l a y N a m e > < V i s i b l e > F a l s e < / V i s i b l e > < / i t e m > < i t e m > < M e a s u r e N a m e > S u m _ � r s v e r k _ D a g _ A l t _ 1 < / M e a s u r e N a m e > < D i s p l a y N a m e > S u m _ � r s v e r k _ D a g _ A l t _ 1 < / D i s p l a y N a m e > < V i s i b l e > F a l s e < / V i s i b l e > < / i t e m > < i t e m > < M e a s u r e N a m e > S u m _ � r s v e r k _ D a g _ A l t _ 2 < / M e a s u r e N a m e > < D i s p l a y N a m e > S u m _ � r s v e r k _ D a g _ A l t _ 2 < / D i s p l a y N a m e > < V i s i b l e > F a l s e < / V i s i b l e > < / i t e m > < i t e m > < M e a s u r e N a m e > S u m _ � r s v e r k _ D a g _ A l t _ 3 < / M e a s u r e N a m e > < D i s p l a y N a m e > S u m _ � r s v e r k _ D a g _ A l t _ 3 < / D i s p l a y N a m e > < V i s i b l e > F a l s e < / V i s i b l e > < / i t e m > < i t e m > < M e a s u r e N a m e > S u m _ � r s v e r k _ K v e l d _ A l t _ 1 < / M e a s u r e N a m e > < D i s p l a y N a m e > S u m _ � r s v e r k _ K v e l d _ A l t _ 1 < / D i s p l a y N a m e > < V i s i b l e > F a l s e < / V i s i b l e > < / i t e m > < i t e m > < M e a s u r e N a m e > S u m _ � r s v e r k _ K v e l d _ A l t _ 2 < / M e a s u r e N a m e > < D i s p l a y N a m e > S u m _ � r s v e r k _ K v e l d _ A l t _ 2 < / D i s p l a y N a m e > < V i s i b l e > F a l s e < / V i s i b l e > < / i t e m > < i t e m > < M e a s u r e N a m e > S u m _ � r s v e r k _ K v e l d _ A l t _ 3 < / M e a s u r e N a m e > < D i s p l a y N a m e > S u m _ � r s v e r k _ K v e l d _ A l t _ 3 < / D i s p l a y N a m e > < V i s i b l e > F a l s e < / V i s i b l e > < / i t e m > < i t e m > < M e a s u r e N a m e > S u m _ P l a s s e r _ A l t _ 0 < / M e a s u r e N a m e > < D i s p l a y N a m e > S u m _ P l a s s e r _ A l t _ 0 < / D i s p l a y N a m e > < V i s i b l e > F a l s e < / V i s i b l e > < / i t e m > < i t e m > < M e a s u r e N a m e > S u m _ � r s v e r k _ D a g _ A l t _ 0 < / M e a s u r e N a m e > < D i s p l a y N a m e > S u m _ � r s v e r k _ D a g _ A l t _ 0 < / D i s p l a y N a m e > < V i s i b l e > F a l s e < / V i s i b l e > < / i t e m > < i t e m > < M e a s u r e N a m e > S u m _ � r s v e r k _ K v e l d _ A l t _ 0 < / M e a s u r e N a m e > < D i s p l a y N a m e > S u m _ � r s v e r k _ K v e l d _ A l t _ 0 < / D i s p l a y N a m e > < V i s i b l e > F a l s e < / V i s i b l e > < / i t e m > < i t e m > < M e a s u r e N a m e > S U M _ � r s v e r k _ A l t _ 0 < / M e a s u r e N a m e > < D i s p l a y N a m e > S U M _ � r s v e r k _ A l t _ 0 < / D i s p l a y N a m e > < V i s i b l e > F a l s e < / V i s i b l e > < / i t e m > < i t e m > < M e a s u r e N a m e > S U M _ � r s v e r k _ F e l l e s _ A l t _ 0 < / M e a s u r e N a m e > < D i s p l a y N a m e > S U M _ � r s v e r k _ F e l l e s _ A l t _ 0 < / D i s p l a y N a m e > < V i s i b l e > F a l s e < / V i s i b l e > < / i t e m > < i t e m > < M e a s u r e N a m e > S U M _ � r s v e r k _ F e l l e s _ A l t _ 1 < / M e a s u r e N a m e > < D i s p l a y N a m e > S U M _ � r s v e r k _ F e l l e s _ A l t _ 1 < / D i s p l a y N a m e > < V i s i b l e > F a l s e < / V i s i b l e > < / i t e m > < i t e m > < M e a s u r e N a m e > S U M _ � r s v e r k _ F e l l e s _ A l t _ 2 < / M e a s u r e N a m e > < D i s p l a y N a m e > S U M _ � r s v e r k _ F e l l e s _ A l t _ 2 < / D i s p l a y N a m e > < V i s i b l e > F a l s e < / V i s i b l e > < / i t e m > < i t e m > < M e a s u r e N a m e > S U M _ � r s v e r k _ F e l l e s _ A l t _ 3 < / M e a s u r e N a m e > < D i s p l a y N a m e > S U M _ � r s v e r k _ F e l l e s _ A l t _ 3 < / D i s p l a y N a m e > < V i s i b l e > F a l s e < / V i s i b l e > < / i t e m > < i t e m > < M e a s u r e N a m e > S U M _ � r s v e r k _ N a t t _ A l t _ 0 < / M e a s u r e N a m e > < D i s p l a y N a m e > S U M _ � r s v e r k _ N a t t _ A l t _ 0 < / D i s p l a y N a m e > < V i s i b l e > F a l s e < / V i s i b l e > < / i t e m > < i t e m > < M e a s u r e N a m e > S U M _ � r s v e r k _ N a t t _ A l t _ 1 < / M e a s u r e N a m e > < D i s p l a y N a m e > S U M _ � r s v e r k _ N a t t _ A l t _ 1 < / D i s p l a y N a m e > < V i s i b l e > F a l s e < / V i s i b l e > < / i t e m > < i t e m > < M e a s u r e N a m e > S U M _ � r s v e r k _ N a t t _ A l t _ 2 < / M e a s u r e N a m e > < D i s p l a y N a m e > S U M _ � r s v e r k _ N a t t _ A l t _ 2 < / D i s p l a y N a m e > < V i s i b l e > F a l s e < / V i s i b l e > < / i t e m > < i t e m > < M e a s u r e N a m e > S U M _ � r s v e r k _ N a t t _ A l t _ 3 < / M e a s u r e N a m e > < D i s p l a y N a m e > S U M _ � r s v e r k _ N a t t _ A l t _ 3 < / D i s p l a y N a m e > < V i s i b l e > F a l s e < / V i s i b l e > < / i t e m > < i t e m > < M e a s u r e N a m e > S U M _ � r s v e r k _ A l t _ 1 < / M e a s u r e N a m e > < D i s p l a y N a m e > S U M _ � r s v e r k _ A l t _ 1 < / D i s p l a y N a m e > < V i s i b l e > F a l s e < / V i s i b l e > < / i t e m > < i t e m > < M e a s u r e N a m e > S U M _ � r s v e r k _ A l t _ 2 < / M e a s u r e N a m e > < D i s p l a y N a m e > S U M _ � r s v e r k _ A l t _ 2 < / D i s p l a y N a m e > < V i s i b l e > F a l s e < / V i s i b l e > < / i t e m > < i t e m > < M e a s u r e N a m e > S U M _ � r s v e r k _ A l t _ 3 < / M e a s u r e N a m e > < D i s p l a y N a m e > S U M _ � r s v e r k _ A l t _ 3 < / D i s p l a y N a m e > < V i s i b l e > F a l s e < / V i s i b l e > < / i t e m > < i t e m > < M e a s u r e N a m e > S u m _ A n s a t t e _ D a g _ A l t _ 0 < / M e a s u r e N a m e > < D i s p l a y N a m e > S u m _ A n s a t t e _ D a g _ A l t _ 0 < / D i s p l a y N a m e > < V i s i b l e > F a l s e < / V i s i b l e > < / i t e m > < i t e m > < M e a s u r e N a m e > S u m _ A n s a t t e _ D a g _ A l t _ 1 < / M e a s u r e N a m e > < D i s p l a y N a m e > S u m _ A n s a t t e _ D a g _ A l t _ 1 < / D i s p l a y N a m e > < V i s i b l e > F a l s e < / V i s i b l e > < / i t e m > < i t e m > < M e a s u r e N a m e > S u m _ A n s a t t e _ D a g _ A l t _ 2 < / M e a s u r e N a m e > < D i s p l a y N a m e > S u m _ A n s a t t e _ D a g _ A l t _ 2 < / D i s p l a y N a m e > < V i s i b l e > F a l s e < / V i s i b l e > < / i t e m > < i t e m > < M e a s u r e N a m e > S u m _ A n s a t t e _ D a g _ A l t _ 3 < / M e a s u r e N a m e > < D i s p l a y N a m e > S u m _ A n s a t t e _ D a g _ A l t _ 3 < / D i s p l a y N a m e > < V i s i b l e > F a l s e < / V i s i b l e > < / i t e m > < i t e m > < M e a s u r e N a m e > S u m _ A n s a t t e _ K v e l d _ A l t _ 0 < / M e a s u r e N a m e > < D i s p l a y N a m e > S u m _ A n s a t t e _ K v e l d _ A l t _ 0 < / D i s p l a y N a m e > < V i s i b l e > F a l s e < / V i s i b l e > < / i t e m > < i t e m > < M e a s u r e N a m e > S u m _ A n s a t t e _ K v e l d _ A l t _ 1 < / M e a s u r e N a m e > < D i s p l a y N a m e > S u m _ A n s a t t e _ K v e l d _ A l t _ 1 < / D i s p l a y N a m e > < V i s i b l e > F a l s e < / V i s i b l e > < / i t e m > < i t e m > < M e a s u r e N a m e > S u m _ A n s a t t e _ K v e l d _ A l t _ 2 < / M e a s u r e N a m e > < D i s p l a y N a m e > S u m _ A n s a t t e _ K v e l d _ A l t _ 2 < / D i s p l a y N a m e > < V i s i b l e > F a l s e < / V i s i b l e > < / i t e m > < i t e m > < M e a s u r e N a m e > S u m _ A n s a t t e _ K v e l d _ A l t _ 3 < / M e a s u r e N a m e > < D i s p l a y N a m e > S u m _ A n s a t t e _ K v e l d _ A l t _ 3 < / D i s p l a y N a m e > < V i s i b l e > F a l s e < / V i s i b l e > < / i t e m > < i t e m > < M e a s u r e N a m e > S U M _ A n s a t t e _ F e l l e s _ A l t _ 0 < / M e a s u r e N a m e > < D i s p l a y N a m e > S U M _ A n s a t t e _ F e l l e s _ A l t _ 0 < / D i s p l a y N a m e > < V i s i b l e > F a l s e < / V i s i b l e > < / i t e m > < i t e m > < M e a s u r e N a m e > S U M _ A n s a t t e _ F e l l e s _ A l t _ 1 < / M e a s u r e N a m e > < D i s p l a y N a m e > S U M _ A n s a t t e _ F e l l e s _ A l t _ 1 < / D i s p l a y N a m e > < V i s i b l e > F a l s e < / V i s i b l e > < / i t e m > < i t e m > < M e a s u r e N a m e > S U M _ A n s a t t e _ F e l l e s _ A l t _ 2 < / M e a s u r e N a m e > < D i s p l a y N a m e > S U M _ A n s a t t e _ F e l l e s _ A l t _ 2 < / D i s p l a y N a m e > < V i s i b l e > F a l s e < / V i s i b l e > < / i t e m > < i t e m > < M e a s u r e N a m e > S U M _ A n s a t t e _ F e l l e s _ A l t _ 3 < / M e a s u r e N a m e > < D i s p l a y N a m e > S U M _ A n s a t t e _ F e l l e s _ A l t _ 3 < / D i s p l a y N a m e > < V i s i b l e > F a l s e < / V i s i b l e > < / i t e m > < i t e m > < M e a s u r e N a m e > S u m _ A n s a t t e _ D a g _ F e l l e s _ A l t _ 0 < / M e a s u r e N a m e > < D i s p l a y N a m e > S u m _ A n s a t t e _ D a g _ F e l l e s _ A l t _ 0 < / D i s p l a y N a m e > < V i s i b l e > F a l s e < / V i s i b l e > < / i t e m > < i t e m > < M e a s u r e N a m e > S u m _ A n s a t t e _ D a g _ F e l l e s _ A l t _ 1 < / M e a s u r e N a m e > < D i s p l a y N a m e > S u m _ A n s a t t e _ D a g _ F e l l e s _ A l t _ 1 < / D i s p l a y N a m e > < V i s i b l e > F a l s e < / V i s i b l e > < / i t e m > < i t e m > < M e a s u r e N a m e > S u m _ A n s a t t e _ D a g _ F e l l e s _ A l t _ 2 < / M e a s u r e N a m e > < D i s p l a y N a m e > S u m _ A n s a t t e _ D a g _ F e l l e s _ A l t _ 2 < / D i s p l a y N a m e > < V i s i b l e > F a l s e < / V i s i b l e > < / i t e m > < i t e m > < M e a s u r e N a m e > S u m _ A n s a t t e _ D a g _ F e l l e s _ A l t _ 3 < / M e a s u r e N a m e > < D i s p l a y N a m e > S u m _ A n s a t t e _ D a g _ F e l l e s _ A l t _ 3 < / D i s p l a y N a m e > < V i s i b l e > F a l s e < / V i s i b l e > < / i t e m > < i t e m > < M e a s u r e N a m e > S u m _ A n s a t t e _ N a t t _ A l t _ 0 < / M e a s u r e N a m e > < D i s p l a y N a m e > S u m _ A n s a t t e _ N a t t _ A l t _ 0 < / D i s p l a y N a m e > < V i s i b l e > F a l s e < / V i s i b l e > < / i t e m > < i t e m > < M e a s u r e N a m e > S u m _ A n s a t t e _ N a t t _ A l t _ 1 < / M e a s u r e N a m e > < D i s p l a y N a m e > S u m _ A n s a t t e _ N a t t _ A l t _ 1 < / D i s p l a y N a m e > < V i s i b l e > F a l s e < / V i s i b l e > < / i t e m > < i t e m > < M e a s u r e N a m e > S u m _ A n s a t t e _ N a t t _ A l t _ 2 < / M e a s u r e N a m e > < D i s p l a y N a m e > S u m _ A n s a t t e _ N a t t _ A l t _ 2 < / D i s p l a y N a m e > < V i s i b l e > F a l s e < / V i s i b l e > < / i t e m > < i t e m > < M e a s u r e N a m e > S u m _ A n s a t t e _ N a t t _ A l t _ 3 < / M e a s u r e N a m e > < D i s p l a y N a m e > S u m _ A n s a t t e _ N a t t _ A l t _ 3 < / D i s p l a y N a m e > < V i s i b l e > F a l s e < / V i s i b l e > < / i t e m > < / C a l c u l a t e d F i e l d s > < S A H o s t H a s h > 0 < / S A H o s t H a s h > < G e m i n i F i e l d L i s t V i s i b l e > T r u e < / G e m i n i F i e l d L i s t V i s i b l e > < / S e t t i n g s > ] ] > < / C u s t o m C o n t e n t > < / G e m i n i > 
</file>

<file path=customXml/item15.xml>��< ? x m l   v e r s i o n = " 1 . 0 "   e n c o d i n g = " U T F - 1 6 " ? > < G e m i n i   x m l n s = " h t t p : / / g e m i n i / p i v o t c u s t o m i z a t i o n / 6 d 4 f 8 2 2 5 - a 2 9 4 - 4 9 7 a - 9 4 e 3 - 2 5 9 5 6 b e a 6 a 2 7 " > < C u s t o m C o n t e n t > < ! [ C D A T A [ < ? x m l   v e r s i o n = " 1 . 0 "   e n c o d i n g = " u t f - 1 6 " ? > < S e t t i n g s > < C a l c u l a t e d F i e l d s > < i t e m > < M e a s u r e N a m e > S u m _ P l a s s e r _ A l t _ 1 < / M e a s u r e N a m e > < D i s p l a y N a m e > S u m _ P l a s s e r _ A l t _ 1 < / D i s p l a y N a m e > < V i s i b l e > F a l s e < / V i s i b l e > < / i t e m > < i t e m > < M e a s u r e N a m e > S u m _ P l a s s e r _ A l t _ 2 < / M e a s u r e N a m e > < D i s p l a y N a m e > S u m _ P l a s s e r _ A l t _ 2 < / D i s p l a y N a m e > < V i s i b l e > F a l s e < / V i s i b l e > < / i t e m > < i t e m > < M e a s u r e N a m e > S u m _ P l a s s e r _ A l t _ 3 < / M e a s u r e N a m e > < D i s p l a y N a m e > S u m _ P l a s s e r _ A l t _ 3 < / D i s p l a y N a m e > < V i s i b l e > F a l s e < / V i s i b l e > < / i t e m > < i t e m > < M e a s u r e N a m e > S u m _ � r s v e r k _ D a g _ A l t _ 1 < / M e a s u r e N a m e > < D i s p l a y N a m e > S u m _ � r s v e r k _ D a g _ A l t _ 1 < / D i s p l a y N a m e > < V i s i b l e > F a l s e < / V i s i b l e > < / i t e m > < i t e m > < M e a s u r e N a m e > S u m _ � r s v e r k _ D a g _ A l t _ 2 < / M e a s u r e N a m e > < D i s p l a y N a m e > S u m _ � r s v e r k _ D a g _ A l t _ 2 < / D i s p l a y N a m e > < V i s i b l e > F a l s e < / V i s i b l e > < / i t e m > < i t e m > < M e a s u r e N a m e > S u m _ � r s v e r k _ D a g _ A l t _ 3 < / M e a s u r e N a m e > < D i s p l a y N a m e > S u m _ � r s v e r k _ D a g _ A l t _ 3 < / D i s p l a y N a m e > < V i s i b l e > F a l s e < / V i s i b l e > < / i t e m > < i t e m > < M e a s u r e N a m e > S u m _ � r s v e r k _ K v e l d _ A l t _ 1 < / M e a s u r e N a m e > < D i s p l a y N a m e > S u m _ � r s v e r k _ K v e l d _ A l t _ 1 < / D i s p l a y N a m e > < V i s i b l e > F a l s e < / V i s i b l e > < / i t e m > < i t e m > < M e a s u r e N a m e > S u m _ � r s v e r k _ K v e l d _ A l t _ 2 < / M e a s u r e N a m e > < D i s p l a y N a m e > S u m _ � r s v e r k _ K v e l d _ A l t _ 2 < / D i s p l a y N a m e > < V i s i b l e > F a l s e < / V i s i b l e > < / i t e m > < i t e m > < M e a s u r e N a m e > S u m _ � r s v e r k _ K v e l d _ A l t _ 3 < / M e a s u r e N a m e > < D i s p l a y N a m e > S u m _ � r s v e r k _ K v e l d _ A l t _ 3 < / D i s p l a y N a m e > < V i s i b l e > F a l s e < / V i s i b l e > < / i t e m > < i t e m > < M e a s u r e N a m e > S u m _ P l a s s e r _ A l t _ 0 < / M e a s u r e N a m e > < D i s p l a y N a m e > S u m _ P l a s s e r _ A l t _ 0 < / D i s p l a y N a m e > < V i s i b l e > F a l s e < / V i s i b l e > < / i t e m > < i t e m > < M e a s u r e N a m e > S u m _ � r s v e r k _ D a g _ A l t _ 0 < / M e a s u r e N a m e > < D i s p l a y N a m e > S u m _ � r s v e r k _ D a g _ A l t _ 0 < / D i s p l a y N a m e > < V i s i b l e > F a l s e < / V i s i b l e > < / i t e m > < i t e m > < M e a s u r e N a m e > S u m _ � r s v e r k _ K v e l d _ A l t _ 0 < / M e a s u r e N a m e > < D i s p l a y N a m e > S u m _ � r s v e r k _ K v e l d _ A l t _ 0 < / D i s p l a y N a m e > < V i s i b l e > F a l s e < / V i s i b l e > < / i t e m > < i t e m > < M e a s u r e N a m e > S U M _ � r s v e r k _ A l t _ 0 < / M e a s u r e N a m e > < D i s p l a y N a m e > S U M _ � r s v e r k _ A l t _ 0 < / D i s p l a y N a m e > < V i s i b l e > F a l s e < / V i s i b l e > < / i t e m > < i t e m > < M e a s u r e N a m e > S U M _ � r s v e r k _ F e l l e s _ A l t _ 0 < / M e a s u r e N a m e > < D i s p l a y N a m e > S U M _ � r s v e r k _ F e l l e s _ A l t _ 0 < / D i s p l a y N a m e > < V i s i b l e > F a l s e < / V i s i b l e > < / i t e m > < i t e m > < M e a s u r e N a m e > S U M _ � r s v e r k _ F e l l e s _ A l t _ 1 < / M e a s u r e N a m e > < D i s p l a y N a m e > S U M _ � r s v e r k _ F e l l e s _ A l t _ 1 < / D i s p l a y N a m e > < V i s i b l e > F a l s e < / V i s i b l e > < / i t e m > < i t e m > < M e a s u r e N a m e > S U M _ � r s v e r k _ F e l l e s _ A l t _ 2 < / M e a s u r e N a m e > < D i s p l a y N a m e > S U M _ � r s v e r k _ F e l l e s _ A l t _ 2 < / D i s p l a y N a m e > < V i s i b l e > F a l s e < / V i s i b l e > < / i t e m > < i t e m > < M e a s u r e N a m e > S U M _ � r s v e r k _ F e l l e s _ A l t _ 3 < / M e a s u r e N a m e > < D i s p l a y N a m e > S U M _ � r s v e r k _ F e l l e s _ A l t _ 3 < / D i s p l a y N a m e > < V i s i b l e > F a l s e < / V i s i b l e > < / i t e m > < i t e m > < M e a s u r e N a m e > S U M _ � r s v e r k _ N a t t _ A l t _ 0 < / M e a s u r e N a m e > < D i s p l a y N a m e > S U M _ � r s v e r k _ N a t t _ A l t _ 0 < / D i s p l a y N a m e > < V i s i b l e > F a l s e < / V i s i b l e > < / i t e m > < i t e m > < M e a s u r e N a m e > S U M _ � r s v e r k _ N a t t _ A l t _ 1 < / M e a s u r e N a m e > < D i s p l a y N a m e > S U M _ � r s v e r k _ N a t t _ A l t _ 1 < / D i s p l a y N a m e > < V i s i b l e > F a l s e < / V i s i b l e > < / i t e m > < i t e m > < M e a s u r e N a m e > S U M _ � r s v e r k _ N a t t _ A l t _ 2 < / M e a s u r e N a m e > < D i s p l a y N a m e > S U M _ � r s v e r k _ N a t t _ A l t _ 2 < / D i s p l a y N a m e > < V i s i b l e > F a l s e < / V i s i b l e > < / i t e m > < i t e m > < M e a s u r e N a m e > S U M _ � r s v e r k _ N a t t _ A l t _ 3 < / M e a s u r e N a m e > < D i s p l a y N a m e > S U M _ � r s v e r k _ N a t t _ A l t _ 3 < / D i s p l a y N a m e > < V i s i b l e > F a l s e < / V i s i b l e > < / i t e m > < i t e m > < M e a s u r e N a m e > S U M _ � r s v e r k _ A l t _ 1 < / M e a s u r e N a m e > < D i s p l a y N a m e > S U M _ � r s v e r k _ A l t _ 1 < / D i s p l a y N a m e > < V i s i b l e > F a l s e < / V i s i b l e > < / i t e m > < i t e m > < M e a s u r e N a m e > S U M _ � r s v e r k _ A l t _ 2 < / M e a s u r e N a m e > < D i s p l a y N a m e > S U M _ � r s v e r k _ A l t _ 2 < / D i s p l a y N a m e > < V i s i b l e > F a l s e < / V i s i b l e > < / i t e m > < i t e m > < M e a s u r e N a m e > S U M _ � r s v e r k _ A l t _ 3 < / M e a s u r e N a m e > < D i s p l a y N a m e > S U M _ � r s v e r k _ A l t _ 3 < / D i s p l a y N a m e > < V i s i b l e > F a l s e < / V i s i b l e > < / i t e m > < i t e m > < M e a s u r e N a m e > S u m _ A n s a t t e _ D a g _ A l t _ 0 < / M e a s u r e N a m e > < D i s p l a y N a m e > S u m _ A n s a t t e _ D a g _ A l t _ 0 < / D i s p l a y N a m e > < V i s i b l e > F a l s e < / V i s i b l e > < / i t e m > < i t e m > < M e a s u r e N a m e > S u m _ A n s a t t e _ D a g _ A l t _ 1 < / M e a s u r e N a m e > < D i s p l a y N a m e > S u m _ A n s a t t e _ D a g _ A l t _ 1 < / D i s p l a y N a m e > < V i s i b l e > F a l s e < / V i s i b l e > < / i t e m > < i t e m > < M e a s u r e N a m e > S u m _ A n s a t t e _ D a g _ A l t _ 2 < / M e a s u r e N a m e > < D i s p l a y N a m e > S u m _ A n s a t t e _ D a g _ A l t _ 2 < / D i s p l a y N a m e > < V i s i b l e > F a l s e < / V i s i b l e > < / i t e m > < i t e m > < M e a s u r e N a m e > S u m _ A n s a t t e _ D a g _ A l t _ 3 < / M e a s u r e N a m e > < D i s p l a y N a m e > S u m _ A n s a t t e _ D a g _ A l t _ 3 < / D i s p l a y N a m e > < V i s i b l e > F a l s e < / V i s i b l e > < / i t e m > < i t e m > < M e a s u r e N a m e > S u m _ A n s a t t e _ K v e l d _ A l t _ 0 < / M e a s u r e N a m e > < D i s p l a y N a m e > S u m _ A n s a t t e _ K v e l d _ A l t _ 0 < / D i s p l a y N a m e > < V i s i b l e > F a l s e < / V i s i b l e > < / i t e m > < i t e m > < M e a s u r e N a m e > S u m _ A n s a t t e _ K v e l d _ A l t _ 1 < / M e a s u r e N a m e > < D i s p l a y N a m e > S u m _ A n s a t t e _ K v e l d _ A l t _ 1 < / D i s p l a y N a m e > < V i s i b l e > F a l s e < / V i s i b l e > < / i t e m > < i t e m > < M e a s u r e N a m e > S u m _ A n s a t t e _ K v e l d _ A l t _ 2 < / M e a s u r e N a m e > < D i s p l a y N a m e > S u m _ A n s a t t e _ K v e l d _ A l t _ 2 < / D i s p l a y N a m e > < V i s i b l e > F a l s e < / V i s i b l e > < / i t e m > < i t e m > < M e a s u r e N a m e > S u m _ A n s a t t e _ K v e l d _ A l t _ 3 < / M e a s u r e N a m e > < D i s p l a y N a m e > S u m _ A n s a t t e _ K v e l d _ A l t _ 3 < / D i s p l a y N a m e > < V i s i b l e > F a l s e < / V i s i b l e > < / i t e m > < i t e m > < M e a s u r e N a m e > S U M _ A n s a t t e _ F e l l e s _ A l t _ 0 < / M e a s u r e N a m e > < D i s p l a y N a m e > S U M _ A n s a t t e _ F e l l e s _ A l t _ 0 < / D i s p l a y N a m e > < V i s i b l e > F a l s e < / V i s i b l e > < / i t e m > < i t e m > < M e a s u r e N a m e > S U M _ A n s a t t e _ F e l l e s _ A l t _ 1 < / M e a s u r e N a m e > < D i s p l a y N a m e > S U M _ A n s a t t e _ F e l l e s _ A l t _ 1 < / D i s p l a y N a m e > < V i s i b l e > F a l s e < / V i s i b l e > < / i t e m > < i t e m > < M e a s u r e N a m e > S U M _ A n s a t t e _ F e l l e s _ A l t _ 2 < / M e a s u r e N a m e > < D i s p l a y N a m e > S U M _ A n s a t t e _ F e l l e s _ A l t _ 2 < / D i s p l a y N a m e > < V i s i b l e > F a l s e < / V i s i b l e > < / i t e m > < i t e m > < M e a s u r e N a m e > S U M _ A n s a t t e _ F e l l e s _ A l t _ 3 < / M e a s u r e N a m e > < D i s p l a y N a m e > S U M _ A n s a t t e _ F e l l e s _ A l t _ 3 < / D i s p l a y N a m e > < V i s i b l e > F a l s e < / V i s i b l e > < / i t e m > < i t e m > < M e a s u r e N a m e > S u m _ A n s a t t e _ D a g _ F e l l e s _ A l t _ 0 < / M e a s u r e N a m e > < D i s p l a y N a m e > S u m _ A n s a t t e _ D a g _ F e l l e s _ A l t _ 0 < / D i s p l a y N a m e > < V i s i b l e > F a l s e < / V i s i b l e > < / i t e m > < i t e m > < M e a s u r e N a m e > S u m _ A n s a t t e _ D a g _ F e l l e s _ A l t _ 1 < / M e a s u r e N a m e > < D i s p l a y N a m e > S u m _ A n s a t t e _ D a g _ F e l l e s _ A l t _ 1 < / D i s p l a y N a m e > < V i s i b l e > F a l s e < / V i s i b l e > < / i t e m > < i t e m > < M e a s u r e N a m e > S u m _ A n s a t t e _ D a g _ F e l l e s _ A l t _ 2 < / M e a s u r e N a m e > < D i s p l a y N a m e > S u m _ A n s a t t e _ D a g _ F e l l e s _ A l t _ 2 < / D i s p l a y N a m e > < V i s i b l e > F a l s e < / V i s i b l e > < / i t e m > < i t e m > < M e a s u r e N a m e > S u m _ A n s a t t e _ D a g _ F e l l e s _ A l t _ 3 < / M e a s u r e N a m e > < D i s p l a y N a m e > S u m _ A n s a t t e _ D a g _ F e l l e s _ A l t _ 3 < / D i s p l a y N a m e > < V i s i b l e > F a l s e < / V i s i b l e > < / i t e m > < i t e m > < M e a s u r e N a m e > S u m _ A n s a t t e _ N a t t _ A l t _ 0 < / M e a s u r e N a m e > < D i s p l a y N a m e > S u m _ A n s a t t e _ N a t t _ A l t _ 0 < / D i s p l a y N a m e > < V i s i b l e > F a l s e < / V i s i b l e > < / i t e m > < i t e m > < M e a s u r e N a m e > S u m _ A n s a t t e _ N a t t _ A l t _ 1 < / M e a s u r e N a m e > < D i s p l a y N a m e > S u m _ A n s a t t e _ N a t t _ A l t _ 1 < / D i s p l a y N a m e > < V i s i b l e > F a l s e < / V i s i b l e > < / i t e m > < i t e m > < M e a s u r e N a m e > S u m _ A n s a t t e _ N a t t _ A l t _ 2 < / M e a s u r e N a m e > < D i s p l a y N a m e > S u m _ A n s a t t e _ N a t t _ A l t _ 2 < / D i s p l a y N a m e > < V i s i b l e > F a l s e < / V i s i b l e > < / i t e m > < i t e m > < M e a s u r e N a m e > S u m _ A n s a t t e _ N a t t _ A l t _ 3 < / M e a s u r e N a m e > < D i s p l a y N a m e > S u m _ A n s a t t e _ N a t t _ A l t _ 3 < / D i s p l a y N a m e > < V i s i b l e > F a l s e < / V i s i b l e > < / i t e m > < / C a l c u l a t e d F i e l d s > < S A H o s t H a s h > 0 < / S A H o s t H a s h > < G e m i n i F i e l d L i s t V i s i b l e > T r u e < / G e m i n i F i e l d L i s t V i s i b l e > < / S e t t i n g s > ] ] > < / C u s t o m C o n t e n t > < / G e m i n i > 
</file>

<file path=customXml/item16.xml>��< ? x m l   v e r s i o n = " 1 . 0 "   e n c o d i n g = " U T F - 1 6 " ? > < G e m i n i   x m l n s = " h t t p : / / g e m i n i / p i v o t c u s t o m i z a t i o n / I s S a n d b o x E m b e d d e d " > < C u s t o m C o n t e n t > < ! [ C D A T A [ y e s ] ] > < / C u s t o m C o n t e n t > < / G e m i n i > 
</file>

<file path=customXml/item17.xml>��< ? x m l   v e r s i o n = " 1 . 0 "   e n c o d i n g = " U T F - 1 6 " ? > < G e m i n i   x m l n s = " h t t p : / / g e m i n i / p i v o t c u s t o m i z a t i o n / T a b l e X M L _ A n s a t t e _ F e l l e s - 9 2 6 8 e c a 2 - b c b 2 - 4 6 d b - a 8 4 2 - 1 2 3 8 9 f 7 b 1 3 a a " > < C u s t o m C o n t e n t > < ! [ C D A T A [ < T a b l e W i d g e t G r i d S e r i a l i z a t i o n   x m l n s : x s d = " h t t p : / / w w w . w 3 . o r g / 2 0 0 1 / X M L S c h e m a "   x m l n s : x s i = " h t t p : / / w w w . w 3 . o r g / 2 0 0 1 / X M L S c h e m a - i n s t a n c e " > < C o l u m n S u g g e s t e d T y p e   / > < C o l u m n F o r m a t   / > < C o l u m n A c c u r a c y   / > < C o l u m n C u r r e n c y S y m b o l   / > < C o l u m n P o s i t i v e P a t t e r n   / > < C o l u m n N e g a t i v e P a t t e r n   / > < C o l u m n W i d t h s > < i t e m > < k e y > < s t r i n g > B e m a n n i n g   F e l l e s < / s t r i n g > < / k e y > < v a l u e > < i n t > 4 1 4 < / i n t > < / v a l u e > < / i t e m > < i t e m > < k e y > < s t r i n g > A l t e r n a t i v _ 0 < / s t r i n g > < / k e y > < v a l u e > < i n t > 1 0 9 < / i n t > < / v a l u e > < / i t e m > < i t e m > < k e y > < s t r i n g > A l t e r n a t i v _ 1 < / s t r i n g > < / k e y > < v a l u e > < i n t > 1 0 9 < / i n t > < / v a l u e > < / i t e m > < i t e m > < k e y > < s t r i n g > A l t e r n a t i v _ 2 < / s t r i n g > < / k e y > < v a l u e > < i n t > 1 0 9 < / i n t > < / v a l u e > < / i t e m > < i t e m > < k e y > < s t r i n g > A l t e r n a t i v _ 3 < / s t r i n g > < / k e y > < v a l u e > < i n t > 1 0 9 < / i n t > < / v a l u e > < / i t e m > < i t e m > < k e y > < s t r i n g > T i d s p u n k t < / s t r i n g > < / k e y > < v a l u e > < i n t > 9 6 < / i n t > < / v a l u e > < / i t e m > < i t e m > < k e y > < s t r i n g > B e m a n n i n g _ 2 _ � r s v e r k _ F e l l e s < / s t r i n g > < / k e y > < v a l u e > < i n t > 2 2 2 < / i n t > < / v a l u e > < / i t e m > < i t e m > < k e y > < s t r i n g > � r s v e r k _ F e l l e s _ A l t _ 0 < / s t r i n g > < / k e y > < v a l u e > < i n t > 1 6 7 < / i n t > < / v a l u e > < / i t e m > < i t e m > < k e y > < s t r i n g > � r s v e r k _ F e l l e s _ A l t _ 1 < / s t r i n g > < / k e y > < v a l u e > < i n t > 1 6 7 < / i n t > < / v a l u e > < / i t e m > < i t e m > < k e y > < s t r i n g > � r s v e r k _ F e l l e s _ A l t _ 2 < / s t r i n g > < / k e y > < v a l u e > < i n t > 1 6 7 < / i n t > < / v a l u e > < / i t e m > < i t e m > < k e y > < s t r i n g > � r s v e r k _ F e l l e s _ A l t _ 3 < / s t r i n g > < / k e y > < v a l u e > < i n t > 1 6 7 < / i n t > < / v a l u e > < / i t e m > < / C o l u m n W i d t h s > < C o l u m n D i s p l a y I n d e x > < i t e m > < k e y > < s t r i n g > B e m a n n i n g   F e l l e s < / s t r i n g > < / k e y > < v a l u e > < i n t > 0 < / i n t > < / v a l u e > < / i t e m > < i t e m > < k e y > < s t r i n g > A l t e r n a t i v _ 0 < / s t r i n g > < / k e y > < v a l u e > < i n t > 1 < / i n t > < / v a l u e > < / i t e m > < i t e m > < k e y > < s t r i n g > A l t e r n a t i v _ 1 < / s t r i n g > < / k e y > < v a l u e > < i n t > 2 < / i n t > < / v a l u e > < / i t e m > < i t e m > < k e y > < s t r i n g > A l t e r n a t i v _ 2 < / s t r i n g > < / k e y > < v a l u e > < i n t > 3 < / i n t > < / v a l u e > < / i t e m > < i t e m > < k e y > < s t r i n g > A l t e r n a t i v _ 3 < / s t r i n g > < / k e y > < v a l u e > < i n t > 4 < / i n t > < / v a l u e > < / i t e m > < i t e m > < k e y > < s t r i n g > T i d s p u n k t < / s t r i n g > < / k e y > < v a l u e > < i n t > 5 < / i n t > < / v a l u e > < / i t e m > < i t e m > < k e y > < s t r i n g > B e m a n n i n g _ 2 _ � r s v e r k _ F e l l e s < / s t r i n g > < / k e y > < v a l u e > < i n t > 6 < / i n t > < / v a l u e > < / i t e m > < i t e m > < k e y > < s t r i n g > � r s v e r k _ F e l l e s _ A l t _ 0 < / s t r i n g > < / k e y > < v a l u e > < i n t > 7 < / i n t > < / v a l u e > < / i t e m > < i t e m > < k e y > < s t r i n g > � r s v e r k _ F e l l e s _ A l t _ 1 < / s t r i n g > < / k e y > < v a l u e > < i n t > 8 < / i n t > < / v a l u e > < / i t e m > < i t e m > < k e y > < s t r i n g > � r s v e r k _ F e l l e s _ A l t _ 2 < / s t r i n g > < / k e y > < v a l u e > < i n t > 9 < / i n t > < / v a l u e > < / i t e m > < i t e m > < k e y > < s t r i n g > � r s v e r k _ F e l l e s _ A l t _ 3 < / s t r i n g > < / k e y > < v a l u e > < i n t > 1 0 < / 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T a b l e X M L _ O m r e g n i n g - 2 8 5 f 5 4 7 2 - 4 f f a - 4 c b 1 - b c 6 d - f 0 b 4 5 7 e e f 5 c 2 " > < C u s t o m C o n t e n t > < ! [ C D A T A [ < T a b l e W i d g e t G r i d S e r i a l i z a t i o n   x m l n s : x s d = " h t t p : / / w w w . w 3 . o r g / 2 0 0 1 / X M L S c h e m a "   x m l n s : x s i = " h t t p : / / w w w . w 3 . o r g / 2 0 0 1 / X M L S c h e m a - i n s t a n c e " > < C o l u m n S u g g e s t e d T y p e   / > < C o l u m n F o r m a t   / > < C o l u m n A c c u r a c y   / > < C o l u m n C u r r e n c y S y m b o l   / > < C o l u m n P o s i t i v e P a t t e r n   / > < C o l u m n N e g a t i v e P a t t e r n   / > < C o l u m n W i d t h s > < i t e m > < k e y > < s t r i n g > O m r e g n i n g   b e m a n n i n g   t i l   � r s v e r k < / s t r i n g > < / k e y > < v a l u e > < i n t > 2 4 3 < / i n t > < / v a l u e > < / i t e m > < i t e m > < k e y > < s t r i n g > � r s t i m e r < / s t r i n g > < / k e y > < v a l u e > < i n t > 8 6 < / i n t > < / v a l u e > < / i t e m > < i t e m > < k e y > < s t r i n g > T i m e r _ p e r _ v a k t < / s t r i n g > < / k e y > < v a l u e > < i n t > 1 3 3 < / i n t > < / v a l u e > < / i t e m > < i t e m > < k e y > < s t r i n g > B e m a n n i n g _ 2 _ � r s v e r k < / s t r i n g > < / k e y > < v a l u e > < i n t > 1 7 7 < / i n t > < / v a l u e > < / i t e m > < / C o l u m n W i d t h s > < C o l u m n D i s p l a y I n d e x > < i t e m > < k e y > < s t r i n g > O m r e g n i n g   b e m a n n i n g   t i l   � r s v e r k < / s t r i n g > < / k e y > < v a l u e > < i n t > 0 < / i n t > < / v a l u e > < / i t e m > < i t e m > < k e y > < s t r i n g > � r s t i m e r < / s t r i n g > < / k e y > < v a l u e > < i n t > 1 < / i n t > < / v a l u e > < / i t e m > < i t e m > < k e y > < s t r i n g > T i m e r _ p e r _ v a k t < / s t r i n g > < / k e y > < v a l u e > < i n t > 2 < / i n t > < / v a l u e > < / i t e m > < i t e m > < k e y > < s t r i n g > B e m a n n i n g _ 2 _ � r s v e r k < / s t r i n g > < / k e y > < v a l u e > < i n t > 3 < / 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O r d e r " > < C u s t o m C o n t e n t > < ! [ C D A T A [ A n s a t t e _ D a g - 5 8 c 5 e f 6 0 - 1 c e d - 4 8 a f - 8 1 d b - 0 9 2 0 d e 6 2 a b 7 8 , P l a s s e r - 3 a d a 6 3 1 5 - b 3 3 6 - 4 6 9 e - 8 1 5 b - 5 5 7 d 9 d f 0 f 2 d b , A n s a t t e _ K v e l d - b a 0 a 5 d 7 c - 1 9 2 6 - 4 c f 4 - 9 2 2 1 - c 0 e e 1 f 7 6 2 0 c 1 , A n s a t t e _ F e l l e s - 9 2 6 8 e c a 2 - b c b 2 - 4 6 d b - a 8 4 2 - 1 2 3 8 9 f 7 b 1 3 a a , O m r e g n i n g - 2 8 5 f 5 4 7 2 - 4 f f a - 4 c b 1 - b c 6 d - f 0 b 4 5 7 e e f 5 c 2 , A n s a t t e _ N a t t - 9 9 c 6 7 e 8 8 - 0 e 4 a - 4 0 e 0 - 9 c b d - 7 0 9 a 8 4 3 1 b 8 0 3 ] ] > < / C u s t o m C o n t e n t > < / G e m i n i > 
</file>

<file path=customXml/item2.xml>��< ? x m l   v e r s i o n = " 1 . 0 "   e n c o d i n g = " U T F - 1 6 " ? > < G e m i n i   x m l n s = " h t t p : / / g e m i n i / p i v o t c u s t o m i z a t i o n / M a n u a l C a l c M o d e " > < C u s t o m C o n t e n t > < ! [ C D A T A [ F a l s e ] ] > < / C u s t o m C o n t e n t > < / G e m i n i > 
</file>

<file path=customXml/item20.xml><?xml version="1.0" encoding="utf-8"?>
<ct:contentTypeSchema xmlns:ct="http://schemas.microsoft.com/office/2006/metadata/contentType" xmlns:ma="http://schemas.microsoft.com/office/2006/metadata/properties/metaAttributes" ct:_="" ma:_="" ma:contentTypeName="Dokument" ma:contentTypeID="0x010100AFD94C6B7605734EA597F9B5412941E8" ma:contentTypeVersion="6" ma:contentTypeDescription="Opprett et nytt dokument." ma:contentTypeScope="" ma:versionID="85e0193e3e8005f62576f98d97429d70">
  <xsd:schema xmlns:xsd="http://www.w3.org/2001/XMLSchema" xmlns:xs="http://www.w3.org/2001/XMLSchema" xmlns:p="http://schemas.microsoft.com/office/2006/metadata/properties" xmlns:ns2="601d460b-8b62-4b97-baa9-7efef99facd9" xmlns:ns3="40a32ab9-e3c7-4513-949c-db8e05c668e4" targetNamespace="http://schemas.microsoft.com/office/2006/metadata/properties" ma:root="true" ma:fieldsID="b1190ff9da4d191a3da7eb9b7d18f415" ns2:_="" ns3:_="">
    <xsd:import namespace="601d460b-8b62-4b97-baa9-7efef99facd9"/>
    <xsd:import namespace="40a32ab9-e3c7-4513-949c-db8e05c668e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d460b-8b62-4b97-baa9-7efef99fa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32ab9-e3c7-4513-949c-db8e05c668e4"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1 6 " ? > < D a t a M a s h u p   x m l n s = " h t t p : / / s c h e m a s . m i c r o s o f t . c o m / D a t a M a s h u p " > A A A A A B U D A A B Q S w M E F A A C A A g A X G p m W W X K S L 6 l A A A A 9 g A A A B I A H A B D b 2 5 m a W c v U G F j a 2 F n Z S 5 4 b W w g o h g A K K A U A A A A A A A A A A A A A A A A A A A A A A A A A A A A h Y 8 x D o I w G I W v Q r r T U j B R S S m D q 6 i J i X F t a o V G + G t o s d z N w S N 5 B T G K u j m + 7 3 3 D e / f r j e V 9 U w c X 1 V p t I E M U R y h Q I M 1 B Q 5 m h z h 3 D G c o 5 2 w h 5 E q U K B h l s 2 t t D h i r n z i k h 3 n v s E 2 z a k s R R R M m + W G 5 l p R q B P r L + L 4 c a r B M g F e J s 9 x r D Y 0 y T C a b T O Y 4 Y G S E r N H y F e N j 7 b H 8 g W 3 S 1 6 1 r F w Y S r N S N j Z O T 9 g T 8 A U E s D B B Q A A g A I A F x q Z 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c a m Z Z K I p H u A 4 A A A A R A A A A E w A c A E Z v c m 1 1 b G F z L 1 N l Y 3 R p b 2 4 x L m 0 g o h g A K K A U A A A A A A A A A A A A A A A A A A A A A A A A A A A A K 0 5 N L s n M z 1 M I h t C G 1 g B Q S w E C L Q A U A A I A C A B c a m Z Z Z c p I v q U A A A D 2 A A A A E g A A A A A A A A A A A A A A A A A A A A A A Q 2 9 u Z m l n L 1 B h Y 2 t h Z 2 U u e G 1 s U E s B A i 0 A F A A C A A g A X G p m W Q / K 6 a u k A A A A 6 Q A A A B M A A A A A A A A A A A A A A A A A 8 Q A A A F t D b 2 5 0 Z W 5 0 X 1 R 5 c G V z X S 5 4 b W x Q S w E C L Q A U A A I A C A B c a m Z 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2 g A A A A E A A A D Q j J 3 f A R X R E Y x 6 A M B P w p f r A Q A A A H M E x S W / l g B B k v 8 N w M 6 6 q 6 U A A A A A A g A A A A A A A 2 Y A A M A A A A A Q A A A A H 9 V 3 n V Y 7 w O w E Q Y W M t X Z f R g A A A A A E g A A A o A A A A B A A A A A L q H 3 6 9 d 9 C R i 2 q i U G I H 8 S M U A A A A F U 3 H U W f 7 S c N 5 p 7 l S b t 1 e C J j n V a 8 / Y d Y h 3 Z 1 p 2 R N i e 7 + y G g L / S 1 g U / F 1 F C Z P O h J U O f 9 I p P y T c F d Z r D I R 6 9 7 Z g 9 U k G U / i V 5 R L I P T c m W S q o u B W F A A A A A p N J 8 3 e H I h x K Z 4 j h B A H s O c h 2 B a a < / D a t a M a s h u p > 
</file>

<file path=customXml/item22.xml><?xml version="1.0" encoding="utf-8"?>
<p:properties xmlns:p="http://schemas.microsoft.com/office/2006/metadata/properties" xmlns:xsi="http://www.w3.org/2001/XMLSchema-instance" xmlns:pc="http://schemas.microsoft.com/office/infopath/2007/PartnerControls">
  <documentManagement/>
</p:properties>
</file>

<file path=customXml/item23.xml>��< ? x m l   v e r s i o n = " 1 . 0 "   e n c o d i n g = " U T F - 1 6 " ? > < G e m i n i   x m l n s = " h t t p : / / g e m i n i / p i v o t c u s t o m i z a t i o n / T a b l e X M L _ P l a s s e r - 3 a d a 6 3 1 5 - b 3 3 6 - 4 6 9 e - 8 1 5 b - 5 5 7 d 9 d f 0 f 2 d b " > < C u s t o m C o n t e n t > < ! [ C D A T A [ < T a b l e W i d g e t G r i d S e r i a l i z a t i o n   x m l n s : x s d = " h t t p : / / w w w . w 3 . o r g / 2 0 0 1 / X M L S c h e m a "   x m l n s : x s i = " h t t p : / / w w w . w 3 . o r g / 2 0 0 1 / X M L S c h e m a - i n s t a n c e " > < C o l u m n S u g g e s t e d T y p e   / > < C o l u m n F o r m a t   / > < C o l u m n A c c u r a c y   / > < C o l u m n C u r r e n c y S y m b o l   / > < C o l u m n P o s i t i v e P a t t e r n   / > < C o l u m n N e g a t i v e P a t t e r n   / > < C o l u m n W i d t h s > < i t e m > < k e y > < s t r i n g > P l a s s e r < / s t r i n g > < / k e y > < v a l u e > < i n t > 3 8 1 < / i n t > < / v a l u e > < / i t e m > < i t e m > < k e y > < s t r i n g > A l t e r n a t i v _ 0 < / s t r i n g > < / k e y > < v a l u e > < i n t > 1 0 9 < / i n t > < / v a l u e > < / i t e m > < i t e m > < k e y > < s t r i n g > A l t e r n a t i v _ 1 < / s t r i n g > < / k e y > < v a l u e > < i n t > 1 0 9 < / i n t > < / v a l u e > < / i t e m > < i t e m > < k e y > < s t r i n g > A l t e r n a t i v _ 2 < / s t r i n g > < / k e y > < v a l u e > < i n t > 1 0 9 < / i n t > < / v a l u e > < / i t e m > < i t e m > < k e y > < s t r i n g > A l t e r n a t i v _ 3 < / s t r i n g > < / k e y > < v a l u e > < i n t > 1 0 9 < / i n t > < / v a l u e > < / i t e m > < i t e m > < k e y > < s t r i n g > B e m a n n i n g s f a k t o r _ D a g _ K v e l d _ A l t _ 0 < / s t r i n g > < / k e y > < v a l u e > < i n t > 3 0 7 < / i n t > < / v a l u e > < / i t e m > < i t e m > < k e y > < s t r i n g > B e m a n n i n g s f a k t o r _ D a g _ K v e l d _ A l t _ 1 < / s t r i n g > < / k e y > < v a l u e > < i n t > 2 6 5 < / i n t > < / v a l u e > < / i t e m > < i t e m > < k e y > < s t r i n g > B e m a n n i n g s f a k t o r _ D a g _ K v e l d _ A l t _ 2 < / s t r i n g > < / k e y > < v a l u e > < i n t > 2 6 5 < / i n t > < / v a l u e > < / i t e m > < i t e m > < k e y > < s t r i n g > B e m a n n i n g s f a k t o r _ D a g _ K v e l d _ A l t _ 3 < / s t r i n g > < / k e y > < v a l u e > < i n t > 2 6 5 < / i n t > < / v a l u e > < / i t e m > < / C o l u m n W i d t h s > < C o l u m n D i s p l a y I n d e x > < i t e m > < k e y > < s t r i n g > P l a s s e r < / s t r i n g > < / k e y > < v a l u e > < i n t > 0 < / i n t > < / v a l u e > < / i t e m > < i t e m > < k e y > < s t r i n g > A l t e r n a t i v _ 0 < / s t r i n g > < / k e y > < v a l u e > < i n t > 1 < / i n t > < / v a l u e > < / i t e m > < i t e m > < k e y > < s t r i n g > A l t e r n a t i v _ 1 < / s t r i n g > < / k e y > < v a l u e > < i n t > 2 < / i n t > < / v a l u e > < / i t e m > < i t e m > < k e y > < s t r i n g > A l t e r n a t i v _ 2 < / s t r i n g > < / k e y > < v a l u e > < i n t > 3 < / i n t > < / v a l u e > < / i t e m > < i t e m > < k e y > < s t r i n g > A l t e r n a t i v _ 3 < / s t r i n g > < / k e y > < v a l u e > < i n t > 4 < / i n t > < / v a l u e > < / i t e m > < i t e m > < k e y > < s t r i n g > B e m a n n i n g s f a k t o r _ D a g _ K v e l d _ A l t _ 0 < / s t r i n g > < / k e y > < v a l u e > < i n t > 5 < / i n t > < / v a l u e > < / i t e m > < i t e m > < k e y > < s t r i n g > B e m a n n i n g s f a k t o r _ D a g _ K v e l d _ A l t _ 1 < / s t r i n g > < / k e y > < v a l u e > < i n t > 6 < / i n t > < / v a l u e > < / i t e m > < i t e m > < k e y > < s t r i n g > B e m a n n i n g s f a k t o r _ D a g _ K v e l d _ A l t _ 2 < / s t r i n g > < / k e y > < v a l u e > < i n t > 7 < / i n t > < / v a l u e > < / i t e m > < i t e m > < k e y > < s t r i n g > B e m a n n i n g s f a k t o r _ D a g _ K v e l d _ A l t _ 3 < / s t r i n g > < / k e y > < v a l u e > < i n t > 8 < / i n t > < / v a l u e > < / i t e m > < / C o l u m n D i s p l a y I n d e x > < C o l u m n F r o z e n   / > < C o l u m n C h e c k e d   / > < C o l u m n F i l t e r   / > < S e l e c t i o n F i l t e r   / > < F i l t e r P a r a m e t e r s   / > < I s S o r t D e s c e n d i n g > f a l s e < / I s S o r t D e s c e n d i n g > < / T a b l e W i d g e t G r i d S e r i a l i z a t i o n > ] ] > < / C u s t o m C o n t e n t > < / G e m i n i > 
</file>

<file path=customXml/item2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 A n s a t t e _ D a g 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 A n s a t t e _ D a g 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 C o l u m n s \ B e m a n n i n g   D a g < / K e y > < / a : K e y > < a : V a l u e   i : t y p e = " T a b l e W i d g e t B a s e V i e w S t a t e " / > < / a : K e y V a l u e O f D i a g r a m O b j e c t K e y a n y T y p e z b w N T n L X > < a : K e y V a l u e O f D i a g r a m O b j e c t K e y a n y T y p e z b w N T n L X > < a : K e y > < K e y > C o l u m n s \ A l t e r n a t i v _ 0 < / K e y > < / a : K e y > < a : V a l u e   i : t y p e = " T a b l e W i d g e t B a s e V i e w S t a t e " / > < / a : K e y V a l u e O f D i a g r a m O b j e c t K e y a n y T y p e z b w N T n L X > < a : K e y V a l u e O f D i a g r a m O b j e c t K e y a n y T y p e z b w N T n L X > < a : K e y > < K e y > C o l u m n s \ A l t e r n a t i v _ 1 < / K e y > < / a : K e y > < a : V a l u e   i : t y p e = " T a b l e W i d g e t B a s e V i e w S t a t e " / > < / a : K e y V a l u e O f D i a g r a m O b j e c t K e y a n y T y p e z b w N T n L X > < a : K e y V a l u e O f D i a g r a m O b j e c t K e y a n y T y p e z b w N T n L X > < a : K e y > < K e y > C o l u m n s \ A l t e r n a t i v _ 2 < / K e y > < / a : K e y > < a : V a l u e   i : t y p e = " T a b l e W i d g e t B a s e V i e w S t a t e " / > < / a : K e y V a l u e O f D i a g r a m O b j e c t K e y a n y T y p e z b w N T n L X > < a : K e y V a l u e O f D i a g r a m O b j e c t K e y a n y T y p e z b w N T n L X > < a : K e y > < K e y > C o l u m n s \ A l t e r n a t i v _ 3 < / K e y > < / a : K e y > < a : V a l u e   i : t y p e = " T a b l e W i d g e t B a s e V i e w S t a t e " / > < / a : K e y V a l u e O f D i a g r a m O b j e c t K e y a n y T y p e z b w N T n L X > < a : K e y V a l u e O f D i a g r a m O b j e c t K e y a n y T y p e z b w N T n L X > < a : K e y > < K e y > C o l u m n s \ T i d s p u n k t < / K e y > < / a : K e y > < a : V a l u e   i : t y p e = " T a b l e W i d g e t B a s e V i e w S t a t e " / > < / a : K e y V a l u e O f D i a g r a m O b j e c t K e y a n y T y p e z b w N T n L X > < a : K e y V a l u e O f D i a g r a m O b j e c t K e y a n y T y p e z b w N T n L X > < a : K e y > < K e y > C o l u m n s \ B e m a n n i n g _ 2 _ � r s v e r k _ D a g < / K e y > < / a : K e y > < a : V a l u e   i : t y p e = " T a b l e W i d g e t B a s e V i e w S t a t e " / > < / a : K e y V a l u e O f D i a g r a m O b j e c t K e y a n y T y p e z b w N T n L X > < a : K e y V a l u e O f D i a g r a m O b j e c t K e y a n y T y p e z b w N T n L X > < a : K e y > < K e y > C o l u m n s \ � r s v e r k _ D a g _ A l t _ 1 < / K e y > < / a : K e y > < a : V a l u e   i : t y p e = " T a b l e W i d g e t B a s e V i e w S t a t e " / > < / a : K e y V a l u e O f D i a g r a m O b j e c t K e y a n y T y p e z b w N T n L X > < a : K e y V a l u e O f D i a g r a m O b j e c t K e y a n y T y p e z b w N T n L X > < a : K e y > < K e y > C o l u m n s \ � r s v e r k _ D a g _ A l t _ 2 < / K e y > < / a : K e y > < a : V a l u e   i : t y p e = " T a b l e W i d g e t B a s e V i e w S t a t e " / > < / a : K e y V a l u e O f D i a g r a m O b j e c t K e y a n y T y p e z b w N T n L X > < a : K e y V a l u e O f D i a g r a m O b j e c t K e y a n y T y p e z b w N T n L X > < a : K e y > < K e y > C o l u m n s \ � r s v e r k _ D a g _ A l t _ 3 < / K e y > < / a : K e y > < a : V a l u e   i : t y p e = " T a b l e W i d g e t B a s e V i e w S t a t e " / > < / a : K e y V a l u e O f D i a g r a m O b j e c t K e y a n y T y p e z b w N T n L X > < a : K e y V a l u e O f D i a g r a m O b j e c t K e y a n y T y p e z b w N T n L X > < a : K e y > < K e y > C o l u m n s \ � r s v e r k _ D a g _ A l t _ 0 < / 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 A n s a t t e _ N a t t < / 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 A n s a t t e _ N a t t < / 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 C o l u m n s \ A n s a t t e _ N a t t < / K e y > < / a : K e y > < a : V a l u e   i : t y p e = " T a b l e W i d g e t B a s e V i e w S t a t e " / > < / a : K e y V a l u e O f D i a g r a m O b j e c t K e y a n y T y p e z b w N T n L X > < a : K e y V a l u e O f D i a g r a m O b j e c t K e y a n y T y p e z b w N T n L X > < a : K e y > < K e y > C o l u m n s \ A l t e r n a t i v _ 0 < / K e y > < / a : K e y > < a : V a l u e   i : t y p e = " T a b l e W i d g e t B a s e V i e w S t a t e " / > < / a : K e y V a l u e O f D i a g r a m O b j e c t K e y a n y T y p e z b w N T n L X > < a : K e y V a l u e O f D i a g r a m O b j e c t K e y a n y T y p e z b w N T n L X > < a : K e y > < K e y > C o l u m n s \ A l t e r n a t i v _ 1 < / K e y > < / a : K e y > < a : V a l u e   i : t y p e = " T a b l e W i d g e t B a s e V i e w S t a t e " / > < / a : K e y V a l u e O f D i a g r a m O b j e c t K e y a n y T y p e z b w N T n L X > < a : K e y V a l u e O f D i a g r a m O b j e c t K e y a n y T y p e z b w N T n L X > < a : K e y > < K e y > C o l u m n s \ A l t e r n a t i v _ 2 < / K e y > < / a : K e y > < a : V a l u e   i : t y p e = " T a b l e W i d g e t B a s e V i e w S t a t e " / > < / a : K e y V a l u e O f D i a g r a m O b j e c t K e y a n y T y p e z b w N T n L X > < a : K e y V a l u e O f D i a g r a m O b j e c t K e y a n y T y p e z b w N T n L X > < a : K e y > < K e y > C o l u m n s \ A l t e r n a t i v _ 3 < / K e y > < / a : K e y > < a : V a l u e   i : t y p e = " T a b l e W i d g e t B a s e V i e w S t a t e " / > < / a : K e y V a l u e O f D i a g r a m O b j e c t K e y a n y T y p e z b w N T n L X > < a : K e y V a l u e O f D i a g r a m O b j e c t K e y a n y T y p e z b w N T n L X > < a : K e y > < K e y > C o l u m n s \ T i d s p u n k t < / K e y > < / a : K e y > < a : V a l u e   i : t y p e = " T a b l e W i d g e t B a s e V i e w S t a t e " / > < / a : K e y V a l u e O f D i a g r a m O b j e c t K e y a n y T y p e z b w N T n L X > < a : K e y V a l u e O f D i a g r a m O b j e c t K e y a n y T y p e z b w N T n L X > < a : K e y > < K e y > C o l u m n s \ B e m a n n i n g _ 2 _ � r s v e r k _ N a t t < / K e y > < / a : K e y > < a : V a l u e   i : t y p e = " T a b l e W i d g e t B a s e V i e w S t a t e " / > < / a : K e y V a l u e O f D i a g r a m O b j e c t K e y a n y T y p e z b w N T n L X > < a : K e y V a l u e O f D i a g r a m O b j e c t K e y a n y T y p e z b w N T n L X > < a : K e y > < K e y > C o l u m n s \ � r s v e r k _ A l t _ 0 < / K e y > < / a : K e y > < a : V a l u e   i : t y p e = " T a b l e W i d g e t B a s e V i e w S t a t e " / > < / a : K e y V a l u e O f D i a g r a m O b j e c t K e y a n y T y p e z b w N T n L X > < a : K e y V a l u e O f D i a g r a m O b j e c t K e y a n y T y p e z b w N T n L X > < a : K e y > < K e y > C o l u m n s \ � r s v e r k _ A l t _ 1 < / K e y > < / a : K e y > < a : V a l u e   i : t y p e = " T a b l e W i d g e t B a s e V i e w S t a t e " / > < / a : K e y V a l u e O f D i a g r a m O b j e c t K e y a n y T y p e z b w N T n L X > < a : K e y V a l u e O f D i a g r a m O b j e c t K e y a n y T y p e z b w N T n L X > < a : K e y > < K e y > C o l u m n s \ � r s v e r k _ A l t _ 2 < / K e y > < / a : K e y > < a : V a l u e   i : t y p e = " T a b l e W i d g e t B a s e V i e w S t a t e " / > < / a : K e y V a l u e O f D i a g r a m O b j e c t K e y a n y T y p e z b w N T n L X > < a : K e y V a l u e O f D i a g r a m O b j e c t K e y a n y T y p e z b w N T n L X > < a : K e y > < K e y > C o l u m n s \ � r s v e r k _ A l t _ 3 < / K e y > < / a : K e y > < a : V a l u e   i : t y p e = " T a b l e W i d g e t B a s e V i e w S t a t e " / > < / a : K e y V a l u e O f D i a g r a m O b j e c t K e y a n y T y p e z b w N T n L X > < a : K e y V a l u e O f D i a g r a m O b j e c t K e y a n y T y p e z b w N T n L X > < a : K e y > < K e y > C o l u m n s \ B e m a n n i n g s f a k t o r _ N a t t _ A l t _ 0 < / K e y > < / a : K e y > < a : V a l u e   i : t y p e = " T a b l e W i d g e t B a s e V i e w S t a t e " / > < / a : K e y V a l u e O f D i a g r a m O b j e c t K e y a n y T y p e z b w N T n L X > < a : K e y V a l u e O f D i a g r a m O b j e c t K e y a n y T y p e z b w N T n L X > < a : K e y > < K e y > C o l u m n s \ B e m a n n i n g s f a k t o r _ N a t t _ A l t _ 1 < / K e y > < / a : K e y > < a : V a l u e   i : t y p e = " T a b l e W i d g e t B a s e V i e w S t a t e " / > < / a : K e y V a l u e O f D i a g r a m O b j e c t K e y a n y T y p e z b w N T n L X > < a : K e y V a l u e O f D i a g r a m O b j e c t K e y a n y T y p e z b w N T n L X > < a : K e y > < K e y > C o l u m n s \ B e m a n n i n g s f a k t o r _ N a t t _ A l t _ 2 < / K e y > < / a : K e y > < a : V a l u e   i : t y p e = " T a b l e W i d g e t B a s e V i e w S t a t e " / > < / a : K e y V a l u e O f D i a g r a m O b j e c t K e y a n y T y p e z b w N T n L X > < a : K e y V a l u e O f D i a g r a m O b j e c t K e y a n y T y p e z b w N T n L X > < a : K e y > < K e y > C o l u m n s \ B e m a n n i n g s f a k t o r _ N a t t _ A l t _ 3 < / 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 O m r e g n i n g 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 O m r e g n i n g 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 C o l u m n s \ O m r e g n i n g   b e m a n n i n g   t i l   � r s v e r k < / K e y > < / a : K e y > < a : V a l u e   i : t y p e = " T a b l e W i d g e t B a s e V i e w S t a t e " / > < / a : K e y V a l u e O f D i a g r a m O b j e c t K e y a n y T y p e z b w N T n L X > < a : K e y V a l u e O f D i a g r a m O b j e c t K e y a n y T y p e z b w N T n L X > < a : K e y > < K e y > C o l u m n s \ � r s t i m e r < / K e y > < / a : K e y > < a : V a l u e   i : t y p e = " T a b l e W i d g e t B a s e V i e w S t a t e " / > < / a : K e y V a l u e O f D i a g r a m O b j e c t K e y a n y T y p e z b w N T n L X > < a : K e y V a l u e O f D i a g r a m O b j e c t K e y a n y T y p e z b w N T n L X > < a : K e y > < K e y > C o l u m n s \ T i m e r _ p e r _ v a k t < / K e y > < / a : K e y > < a : V a l u e   i : t y p e = " T a b l e W i d g e t B a s e V i e w S t a t e " / > < / a : K e y V a l u e O f D i a g r a m O b j e c t K e y a n y T y p e z b w N T n L X > < a : K e y V a l u e O f D i a g r a m O b j e c t K e y a n y T y p e z b w N T n L X > < a : K e y > < K e y > C o l u m n s \ B e m a n n i n g _ 2 _ � r s v e r k < / 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 A n s a t t e _ K v e l d 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 A n s a t t e _ K v e l d 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 C o l u m n s \ B e m a n n i n g   K v e l d < / K e y > < / a : K e y > < a : V a l u e   i : t y p e = " T a b l e W i d g e t B a s e V i e w S t a t e " / > < / a : K e y V a l u e O f D i a g r a m O b j e c t K e y a n y T y p e z b w N T n L X > < a : K e y V a l u e O f D i a g r a m O b j e c t K e y a n y T y p e z b w N T n L X > < a : K e y > < K e y > C o l u m n s \ A l t e r n a t i v _ 0 < / K e y > < / a : K e y > < a : V a l u e   i : t y p e = " T a b l e W i d g e t B a s e V i e w S t a t e " / > < / a : K e y V a l u e O f D i a g r a m O b j e c t K e y a n y T y p e z b w N T n L X > < a : K e y V a l u e O f D i a g r a m O b j e c t K e y a n y T y p e z b w N T n L X > < a : K e y > < K e y > C o l u m n s \ A l t e r n a t i v _ 1 < / K e y > < / a : K e y > < a : V a l u e   i : t y p e = " T a b l e W i d g e t B a s e V i e w S t a t e " / > < / a : K e y V a l u e O f D i a g r a m O b j e c t K e y a n y T y p e z b w N T n L X > < a : K e y V a l u e O f D i a g r a m O b j e c t K e y a n y T y p e z b w N T n L X > < a : K e y > < K e y > C o l u m n s \ A l t e r n a t i v _ 2 < / K e y > < / a : K e y > < a : V a l u e   i : t y p e = " T a b l e W i d g e t B a s e V i e w S t a t e " / > < / a : K e y V a l u e O f D i a g r a m O b j e c t K e y a n y T y p e z b w N T n L X > < a : K e y V a l u e O f D i a g r a m O b j e c t K e y a n y T y p e z b w N T n L X > < a : K e y > < K e y > C o l u m n s \ A l t e r n a t i v _ 3 < / K e y > < / a : K e y > < a : V a l u e   i : t y p e = " T a b l e W i d g e t B a s e V i e w S t a t e " / > < / a : K e y V a l u e O f D i a g r a m O b j e c t K e y a n y T y p e z b w N T n L X > < a : K e y V a l u e O f D i a g r a m O b j e c t K e y a n y T y p e z b w N T n L X > < a : K e y > < K e y > C o l u m n s \ T i d s p u n k t < / K e y > < / a : K e y > < a : V a l u e   i : t y p e = " T a b l e W i d g e t B a s e V i e w S t a t e " / > < / a : K e y V a l u e O f D i a g r a m O b j e c t K e y a n y T y p e z b w N T n L X > < a : K e y V a l u e O f D i a g r a m O b j e c t K e y a n y T y p e z b w N T n L X > < a : K e y > < K e y > C o l u m n s \ B e m a n n i n g _ 2 _ � r s v e r k _ K v e l d < / K e y > < / a : K e y > < a : V a l u e   i : t y p e = " T a b l e W i d g e t B a s e V i e w S t a t e " / > < / a : K e y V a l u e O f D i a g r a m O b j e c t K e y a n y T y p e z b w N T n L X > < a : K e y V a l u e O f D i a g r a m O b j e c t K e y a n y T y p e z b w N T n L X > < a : K e y > < K e y > C o l u m n s \ � r s v e r k _ K v e l d _ A l t _ 1 < / K e y > < / a : K e y > < a : V a l u e   i : t y p e = " T a b l e W i d g e t B a s e V i e w S t a t e " / > < / a : K e y V a l u e O f D i a g r a m O b j e c t K e y a n y T y p e z b w N T n L X > < a : K e y V a l u e O f D i a g r a m O b j e c t K e y a n y T y p e z b w N T n L X > < a : K e y > < K e y > C o l u m n s \ � r s v e r k _ K v e l d _ A l t _ 2 < / K e y > < / a : K e y > < a : V a l u e   i : t y p e = " T a b l e W i d g e t B a s e V i e w S t a t e " / > < / a : K e y V a l u e O f D i a g r a m O b j e c t K e y a n y T y p e z b w N T n L X > < a : K e y V a l u e O f D i a g r a m O b j e c t K e y a n y T y p e z b w N T n L X > < a : K e y > < K e y > C o l u m n s \ � r s v e r k _ K v e l d _ A l t _ 3 < / K e y > < / a : K e y > < a : V a l u e   i : t y p e = " T a b l e W i d g e t B a s e V i e w S t a t e " / > < / a : K e y V a l u e O f D i a g r a m O b j e c t K e y a n y T y p e z b w N T n L X > < a : K e y V a l u e O f D i a g r a m O b j e c t K e y a n y T y p e z b w N T n L X > < a : K e y > < K e y > C o l u m n s \ � r s v e r k _ K v e l d _ A l t _ 0 < / 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 A n s a t t e _ F e l l e s 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 A n s a t t e _ F e l l e s 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 C o l u m n s \ B e m a n n i n g   F e l l e s < / K e y > < / a : K e y > < a : V a l u e   i : t y p e = " T a b l e W i d g e t B a s e V i e w S t a t e " / > < / a : K e y V a l u e O f D i a g r a m O b j e c t K e y a n y T y p e z b w N T n L X > < a : K e y V a l u e O f D i a g r a m O b j e c t K e y a n y T y p e z b w N T n L X > < a : K e y > < K e y > C o l u m n s \ A l t e r n a t i v _ 0 < / K e y > < / a : K e y > < a : V a l u e   i : t y p e = " T a b l e W i d g e t B a s e V i e w S t a t e " / > < / a : K e y V a l u e O f D i a g r a m O b j e c t K e y a n y T y p e z b w N T n L X > < a : K e y V a l u e O f D i a g r a m O b j e c t K e y a n y T y p e z b w N T n L X > < a : K e y > < K e y > C o l u m n s \ A l t e r n a t i v _ 1 < / K e y > < / a : K e y > < a : V a l u e   i : t y p e = " T a b l e W i d g e t B a s e V i e w S t a t e " / > < / a : K e y V a l u e O f D i a g r a m O b j e c t K e y a n y T y p e z b w N T n L X > < a : K e y V a l u e O f D i a g r a m O b j e c t K e y a n y T y p e z b w N T n L X > < a : K e y > < K e y > C o l u m n s \ A l t e r n a t i v _ 2 < / K e y > < / a : K e y > < a : V a l u e   i : t y p e = " T a b l e W i d g e t B a s e V i e w S t a t e " / > < / a : K e y V a l u e O f D i a g r a m O b j e c t K e y a n y T y p e z b w N T n L X > < a : K e y V a l u e O f D i a g r a m O b j e c t K e y a n y T y p e z b w N T n L X > < a : K e y > < K e y > C o l u m n s \ A l t e r n a t i v _ 3 < / K e y > < / a : K e y > < a : V a l u e   i : t y p e = " T a b l e W i d g e t B a s e V i e w S t a t e " / > < / a : K e y V a l u e O f D i a g r a m O b j e c t K e y a n y T y p e z b w N T n L X > < a : K e y V a l u e O f D i a g r a m O b j e c t K e y a n y T y p e z b w N T n L X > < a : K e y > < K e y > C o l u m n s \ T i d s p u n k t < / K e y > < / a : K e y > < a : V a l u e   i : t y p e = " T a b l e W i d g e t B a s e V i e w S t a t e " / > < / a : K e y V a l u e O f D i a g r a m O b j e c t K e y a n y T y p e z b w N T n L X > < a : K e y V a l u e O f D i a g r a m O b j e c t K e y a n y T y p e z b w N T n L X > < a : K e y > < K e y > C o l u m n s \ B e m a n n i n g _ 2 _ � r s v e r k _ F e l l e s < / K e y > < / a : K e y > < a : V a l u e   i : t y p e = " T a b l e W i d g e t B a s e V i e w S t a t e " / > < / a : K e y V a l u e O f D i a g r a m O b j e c t K e y a n y T y p e z b w N T n L X > < a : K e y V a l u e O f D i a g r a m O b j e c t K e y a n y T y p e z b w N T n L X > < a : K e y > < K e y > C o l u m n s \ � r s v e r k _ F e l l e s _ A l t _ 0 < / K e y > < / a : K e y > < a : V a l u e   i : t y p e = " T a b l e W i d g e t B a s e V i e w S t a t e " / > < / a : K e y V a l u e O f D i a g r a m O b j e c t K e y a n y T y p e z b w N T n L X > < a : K e y V a l u e O f D i a g r a m O b j e c t K e y a n y T y p e z b w N T n L X > < a : K e y > < K e y > C o l u m n s \ � r s v e r k _ F e l l e s _ A l t _ 1 < / K e y > < / a : K e y > < a : V a l u e   i : t y p e = " T a b l e W i d g e t B a s e V i e w S t a t e " / > < / a : K e y V a l u e O f D i a g r a m O b j e c t K e y a n y T y p e z b w N T n L X > < a : K e y V a l u e O f D i a g r a m O b j e c t K e y a n y T y p e z b w N T n L X > < a : K e y > < K e y > C o l u m n s \ � r s v e r k _ F e l l e s _ A l t _ 2 < / K e y > < / a : K e y > < a : V a l u e   i : t y p e = " T a b l e W i d g e t B a s e V i e w S t a t e " / > < / a : K e y V a l u e O f D i a g r a m O b j e c t K e y a n y T y p e z b w N T n L X > < a : K e y V a l u e O f D i a g r a m O b j e c t K e y a n y T y p e z b w N T n L X > < a : K e y > < K e y > C o l u m n s \ � r s v e r k _ F e l l e s _ A l t _ 3 < / 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 P l a s s e r 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 P l a s s e r 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 C o l u m n s \ P l a s s e r < / K e y > < / a : K e y > < a : V a l u e   i : t y p e = " T a b l e W i d g e t B a s e V i e w S t a t e " / > < / a : K e y V a l u e O f D i a g r a m O b j e c t K e y a n y T y p e z b w N T n L X > < a : K e y V a l u e O f D i a g r a m O b j e c t K e y a n y T y p e z b w N T n L X > < a : K e y > < K e y > C o l u m n s \ A l t e r n a t i v _ 0 < / K e y > < / a : K e y > < a : V a l u e   i : t y p e = " T a b l e W i d g e t B a s e V i e w S t a t e " / > < / a : K e y V a l u e O f D i a g r a m O b j e c t K e y a n y T y p e z b w N T n L X > < a : K e y V a l u e O f D i a g r a m O b j e c t K e y a n y T y p e z b w N T n L X > < a : K e y > < K e y > C o l u m n s \ A l t e r n a t i v _ 1 < / K e y > < / a : K e y > < a : V a l u e   i : t y p e = " T a b l e W i d g e t B a s e V i e w S t a t e " / > < / a : K e y V a l u e O f D i a g r a m O b j e c t K e y a n y T y p e z b w N T n L X > < a : K e y V a l u e O f D i a g r a m O b j e c t K e y a n y T y p e z b w N T n L X > < a : K e y > < K e y > C o l u m n s \ A l t e r n a t i v _ 2 < / K e y > < / a : K e y > < a : V a l u e   i : t y p e = " T a b l e W i d g e t B a s e V i e w S t a t e " / > < / a : K e y V a l u e O f D i a g r a m O b j e c t K e y a n y T y p e z b w N T n L X > < a : K e y V a l u e O f D i a g r a m O b j e c t K e y a n y T y p e z b w N T n L X > < a : K e y > < K e y > C o l u m n s \ A l t e r n a t i v _ 3 < / K e y > < / a : K e y > < a : V a l u e   i : t y p e = " T a b l e W i d g e t B a s e V i e w S t a t e " / > < / a : K e y V a l u e O f D i a g r a m O b j e c t K e y a n y T y p e z b w N T n L X > < a : K e y V a l u e O f D i a g r a m O b j e c t K e y a n y T y p e z b w N T n L X > < a : K e y > < K e y > C o l u m n s \ B e m a n n i n g s f a k t o r _ D a g _ K v e l d _ A l t _ 0 < / K e y > < / a : K e y > < a : V a l u e   i : t y p e = " T a b l e W i d g e t B a s e V i e w S t a t e " / > < / a : K e y V a l u e O f D i a g r a m O b j e c t K e y a n y T y p e z b w N T n L X > < a : K e y V a l u e O f D i a g r a m O b j e c t K e y a n y T y p e z b w N T n L X > < a : K e y > < K e y > C o l u m n s \ B e m a n n i n g s f a k t o r _ D a g _ K v e l d _ A l t _ 1 < / K e y > < / a : K e y > < a : V a l u e   i : t y p e = " T a b l e W i d g e t B a s e V i e w S t a t e " / > < / a : K e y V a l u e O f D i a g r a m O b j e c t K e y a n y T y p e z b w N T n L X > < a : K e y V a l u e O f D i a g r a m O b j e c t K e y a n y T y p e z b w N T n L X > < a : K e y > < K e y > C o l u m n s \ B e m a n n i n g s f a k t o r _ D a g _ K v e l d _ A l t _ 2 < / K e y > < / a : K e y > < a : V a l u e   i : t y p e = " T a b l e W i d g e t B a s e V i e w S t a t e " / > < / a : K e y V a l u e O f D i a g r a m O b j e c t K e y a n y T y p e z b w N T n L X > < a : K e y V a l u e O f D i a g r a m O b j e c t K e y a n y T y p e z b w N T n L X > < a : K e y > < K e y > C o l u m n s \ B e m a n n i n g s f a k t o r _ D a g _ K v e l d _ A l t _ 3 < / 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5.xml>��< ? x m l   v e r s i o n = " 1 . 0 "   e n c o d i n g = " U T F - 1 6 " ? > < G e m i n i   x m l n s = " h t t p : / / g e m i n i / p i v o t c u s t o m i z a t i o n / S h o w I m p l i c i t M e a s u r e s " > < C u s t o m C o n t e n t > < ! [ C D A T A [ F a l s e ] ] > < / C u s t o m C o n t e n t > < / G e m i n i > 
</file>

<file path=customXml/item26.xml>��< ? x m l   v e r s i o n = " 1 . 0 "   e n c o d i n g = " U T F - 1 6 " ? > < G e m i n i   x m l n s = " h t t p : / / g e m i n i / p i v o t c u s t o m i z a t i o n / a f e 1 9 1 e 1 - 9 1 6 e - 4 e 8 c - 9 0 7 2 - b e b c b 2 1 9 3 7 5 5 " > < C u s t o m C o n t e n t > < ! [ C D A T A [ < ? x m l   v e r s i o n = " 1 . 0 "   e n c o d i n g = " u t f - 1 6 " ? > < S e t t i n g s > < C a l c u l a t e d F i e l d s > < i t e m > < M e a s u r e N a m e > S u m _ P l a s s e r _ A l t _ 1 < / M e a s u r e N a m e > < D i s p l a y N a m e > S u m _ P l a s s e r _ A l t _ 1 < / D i s p l a y N a m e > < V i s i b l e > F a l s e < / V i s i b l e > < / i t e m > < i t e m > < M e a s u r e N a m e > S u m _ P l a s s e r _ A l t _ 2 < / M e a s u r e N a m e > < D i s p l a y N a m e > S u m _ P l a s s e r _ A l t _ 2 < / D i s p l a y N a m e > < V i s i b l e > F a l s e < / V i s i b l e > < / i t e m > < i t e m > < M e a s u r e N a m e > S u m _ P l a s s e r _ A l t _ 3 < / M e a s u r e N a m e > < D i s p l a y N a m e > S u m _ P l a s s e r _ A l t _ 3 < / D i s p l a y N a m e > < V i s i b l e > F a l s e < / V i s i b l e > < / i t e m > < i t e m > < M e a s u r e N a m e > S u m _ � r s v e r k _ D a g _ A l t _ 1 < / M e a s u r e N a m e > < D i s p l a y N a m e > S u m _ � r s v e r k _ D a g _ A l t _ 1 < / D i s p l a y N a m e > < V i s i b l e > F a l s e < / V i s i b l e > < / i t e m > < i t e m > < M e a s u r e N a m e > S u m _ � r s v e r k _ D a g _ A l t _ 2 < / M e a s u r e N a m e > < D i s p l a y N a m e > S u m _ � r s v e r k _ D a g _ A l t _ 2 < / D i s p l a y N a m e > < V i s i b l e > F a l s e < / V i s i b l e > < / i t e m > < i t e m > < M e a s u r e N a m e > S u m _ � r s v e r k _ D a g _ A l t _ 3 < / M e a s u r e N a m e > < D i s p l a y N a m e > S u m _ � r s v e r k _ D a g _ A l t _ 3 < / D i s p l a y N a m e > < V i s i b l e > F a l s e < / V i s i b l e > < / i t e m > < i t e m > < M e a s u r e N a m e > S u m _ � r s v e r k _ K v e l d _ A l t _ 1 < / M e a s u r e N a m e > < D i s p l a y N a m e > S u m _ � r s v e r k _ K v e l d _ A l t _ 1 < / D i s p l a y N a m e > < V i s i b l e > F a l s e < / V i s i b l e > < / i t e m > < i t e m > < M e a s u r e N a m e > S u m _ � r s v e r k _ K v e l d _ A l t _ 2 < / M e a s u r e N a m e > < D i s p l a y N a m e > S u m _ � r s v e r k _ K v e l d _ A l t _ 2 < / D i s p l a y N a m e > < V i s i b l e > F a l s e < / V i s i b l e > < / i t e m > < i t e m > < M e a s u r e N a m e > S u m _ � r s v e r k _ K v e l d _ A l t _ 3 < / M e a s u r e N a m e > < D i s p l a y N a m e > S u m _ � r s v e r k _ K v e l d _ A l t _ 3 < / D i s p l a y N a m e > < V i s i b l e > F a l s e < / V i s i b l e > < / i t e m > < i t e m > < M e a s u r e N a m e > S u m _ P l a s s e r _ A l t _ 0 < / M e a s u r e N a m e > < D i s p l a y N a m e > S u m _ P l a s s e r _ A l t _ 0 < / D i s p l a y N a m e > < V i s i b l e > F a l s e < / V i s i b l e > < / i t e m > < i t e m > < M e a s u r e N a m e > S u m _ � r s v e r k _ D a g _ A l t _ 0 < / M e a s u r e N a m e > < D i s p l a y N a m e > S u m _ � r s v e r k _ D a g _ A l t _ 0 < / D i s p l a y N a m e > < V i s i b l e > F a l s e < / V i s i b l e > < / i t e m > < i t e m > < M e a s u r e N a m e > S u m _ � r s v e r k _ K v e l d _ A l t _ 0 < / M e a s u r e N a m e > < D i s p l a y N a m e > S u m _ � r s v e r k _ K v e l d _ A l t _ 0 < / D i s p l a y N a m e > < V i s i b l e > F a l s e < / V i s i b l e > < / i t e m > < i t e m > < M e a s u r e N a m e > S U M _ � r s v e r k _ A l t _ 0 < / M e a s u r e N a m e > < D i s p l a y N a m e > S U M _ � r s v e r k _ A l t _ 0 < / D i s p l a y N a m e > < V i s i b l e > F a l s e < / V i s i b l e > < / i t e m > < i t e m > < M e a s u r e N a m e > S U M _ � r s v e r k _ F e l l e s _ A l t _ 0 < / M e a s u r e N a m e > < D i s p l a y N a m e > S U M _ � r s v e r k _ F e l l e s _ A l t _ 0 < / D i s p l a y N a m e > < V i s i b l e > F a l s e < / V i s i b l e > < / i t e m > < i t e m > < M e a s u r e N a m e > S U M _ � r s v e r k _ F e l l e s _ A l t _ 1 < / M e a s u r e N a m e > < D i s p l a y N a m e > S U M _ � r s v e r k _ F e l l e s _ A l t _ 1 < / D i s p l a y N a m e > < V i s i b l e > F a l s e < / V i s i b l e > < / i t e m > < i t e m > < M e a s u r e N a m e > S U M _ � r s v e r k _ F e l l e s _ A l t _ 2 < / M e a s u r e N a m e > < D i s p l a y N a m e > S U M _ � r s v e r k _ F e l l e s _ A l t _ 2 < / D i s p l a y N a m e > < V i s i b l e > F a l s e < / V i s i b l e > < / i t e m > < i t e m > < M e a s u r e N a m e > S U M _ � r s v e r k _ F e l l e s _ A l t _ 3 < / M e a s u r e N a m e > < D i s p l a y N a m e > S U M _ � r s v e r k _ F e l l e s _ A l t _ 3 < / D i s p l a y N a m e > < V i s i b l e > F a l s e < / V i s i b l e > < / i t e m > < i t e m > < M e a s u r e N a m e > S U M _ � r s v e r k _ N a t t _ A l t _ 0 < / M e a s u r e N a m e > < D i s p l a y N a m e > S U M _ � r s v e r k _ N a t t _ A l t _ 0 < / D i s p l a y N a m e > < V i s i b l e > F a l s e < / V i s i b l e > < / i t e m > < i t e m > < M e a s u r e N a m e > S U M _ � r s v e r k _ N a t t _ A l t _ 1 < / M e a s u r e N a m e > < D i s p l a y N a m e > S U M _ � r s v e r k _ N a t t _ A l t _ 1 < / D i s p l a y N a m e > < V i s i b l e > F a l s e < / V i s i b l e > < / i t e m > < i t e m > < M e a s u r e N a m e > S U M _ � r s v e r k _ N a t t _ A l t _ 2 < / M e a s u r e N a m e > < D i s p l a y N a m e > S U M _ � r s v e r k _ N a t t _ A l t _ 2 < / D i s p l a y N a m e > < V i s i b l e > F a l s e < / V i s i b l e > < / i t e m > < i t e m > < M e a s u r e N a m e > S U M _ � r s v e r k _ N a t t _ A l t _ 3 < / M e a s u r e N a m e > < D i s p l a y N a m e > S U M _ � r s v e r k _ N a t t _ A l t _ 3 < / D i s p l a y N a m e > < V i s i b l e > F a l s e < / V i s i b l e > < / i t e m > < i t e m > < M e a s u r e N a m e > S U M _ � r s v e r k _ A l t _ 1 < / M e a s u r e N a m e > < D i s p l a y N a m e > S U M _ � r s v e r k _ A l t _ 1 < / D i s p l a y N a m e > < V i s i b l e > F a l s e < / V i s i b l e > < / i t e m > < i t e m > < M e a s u r e N a m e > S U M _ � r s v e r k _ A l t _ 2 < / M e a s u r e N a m e > < D i s p l a y N a m e > S U M _ � r s v e r k _ A l t _ 2 < / D i s p l a y N a m e > < V i s i b l e > F a l s e < / V i s i b l e > < / i t e m > < i t e m > < M e a s u r e N a m e > S U M _ � r s v e r k _ A l t _ 3 < / M e a s u r e N a m e > < D i s p l a y N a m e > S U M _ � r s v e r k _ A l t _ 3 < / D i s p l a y N a m e > < V i s i b l e > F a l s e < / V i s i b l e > < / i t e m > < i t e m > < M e a s u r e N a m e > S u m _ A n s a t t e _ D a g _ A l t _ 0 < / M e a s u r e N a m e > < D i s p l a y N a m e > S u m _ A n s a t t e _ D a g _ A l t _ 0 < / D i s p l a y N a m e > < V i s i b l e > F a l s e < / V i s i b l e > < / i t e m > < i t e m > < M e a s u r e N a m e > S u m _ A n s a t t e _ D a g _ A l t _ 1 < / M e a s u r e N a m e > < D i s p l a y N a m e > S u m _ A n s a t t e _ D a g _ A l t _ 1 < / D i s p l a y N a m e > < V i s i b l e > F a l s e < / V i s i b l e > < / i t e m > < i t e m > < M e a s u r e N a m e > S u m _ A n s a t t e _ D a g _ A l t _ 2 < / M e a s u r e N a m e > < D i s p l a y N a m e > S u m _ A n s a t t e _ D a g _ A l t _ 2 < / D i s p l a y N a m e > < V i s i b l e > F a l s e < / V i s i b l e > < / i t e m > < i t e m > < M e a s u r e N a m e > S u m _ A n s a t t e _ D a g _ A l t _ 3 < / M e a s u r e N a m e > < D i s p l a y N a m e > S u m _ A n s a t t e _ D a g _ A l t _ 3 < / D i s p l a y N a m e > < V i s i b l e > F a l s e < / V i s i b l e > < / i t e m > < i t e m > < M e a s u r e N a m e > S u m _ A n s a t t e _ K v e l d _ A l t _ 0 < / M e a s u r e N a m e > < D i s p l a y N a m e > S u m _ A n s a t t e _ K v e l d _ A l t _ 0 < / D i s p l a y N a m e > < V i s i b l e > F a l s e < / V i s i b l e > < / i t e m > < i t e m > < M e a s u r e N a m e > S u m _ A n s a t t e _ K v e l d _ A l t _ 1 < / M e a s u r e N a m e > < D i s p l a y N a m e > S u m _ A n s a t t e _ K v e l d _ A l t _ 1 < / D i s p l a y N a m e > < V i s i b l e > F a l s e < / V i s i b l e > < / i t e m > < i t e m > < M e a s u r e N a m e > S u m _ A n s a t t e _ K v e l d _ A l t _ 2 < / M e a s u r e N a m e > < D i s p l a y N a m e > S u m _ A n s a t t e _ K v e l d _ A l t _ 2 < / D i s p l a y N a m e > < V i s i b l e > F a l s e < / V i s i b l e > < / i t e m > < i t e m > < M e a s u r e N a m e > S u m _ A n s a t t e _ K v e l d _ A l t _ 3 < / M e a s u r e N a m e > < D i s p l a y N a m e > S u m _ A n s a t t e _ K v e l d _ A l t _ 3 < / D i s p l a y N a m e > < V i s i b l e > F a l s e < / V i s i b l e > < / i t e m > < i t e m > < M e a s u r e N a m e > S U M _ A n s a t t e _ F e l l e s _ A l t _ 0 < / M e a s u r e N a m e > < D i s p l a y N a m e > S U M _ A n s a t t e _ F e l l e s _ A l t _ 0 < / D i s p l a y N a m e > < V i s i b l e > F a l s e < / V i s i b l e > < / i t e m > < i t e m > < M e a s u r e N a m e > S U M _ A n s a t t e _ F e l l e s _ A l t _ 1 < / M e a s u r e N a m e > < D i s p l a y N a m e > S U M _ A n s a t t e _ F e l l e s _ A l t _ 1 < / D i s p l a y N a m e > < V i s i b l e > F a l s e < / V i s i b l e > < / i t e m > < i t e m > < M e a s u r e N a m e > S U M _ A n s a t t e _ F e l l e s _ A l t _ 2 < / M e a s u r e N a m e > < D i s p l a y N a m e > S U M _ A n s a t t e _ F e l l e s _ A l t _ 2 < / D i s p l a y N a m e > < V i s i b l e > F a l s e < / V i s i b l e > < / i t e m > < i t e m > < M e a s u r e N a m e > S U M _ A n s a t t e _ F e l l e s _ A l t _ 3 < / M e a s u r e N a m e > < D i s p l a y N a m e > S U M _ A n s a t t e _ F e l l e s _ A l t _ 3 < / D i s p l a y N a m e > < V i s i b l e > F a l s e < / V i s i b l e > < / i t e m > < i t e m > < M e a s u r e N a m e > S u m _ A n s a t t e _ D a g _ F e l l e s _ A l t _ 0 < / M e a s u r e N a m e > < D i s p l a y N a m e > S u m _ A n s a t t e _ D a g _ F e l l e s _ A l t _ 0 < / D i s p l a y N a m e > < V i s i b l e > F a l s e < / V i s i b l e > < / i t e m > < i t e m > < M e a s u r e N a m e > S u m _ A n s a t t e _ D a g _ F e l l e s _ A l t _ 1 < / M e a s u r e N a m e > < D i s p l a y N a m e > S u m _ A n s a t t e _ D a g _ F e l l e s _ A l t _ 1 < / D i s p l a y N a m e > < V i s i b l e > F a l s e < / V i s i b l e > < / i t e m > < i t e m > < M e a s u r e N a m e > S u m _ A n s a t t e _ D a g _ F e l l e s _ A l t _ 2 < / M e a s u r e N a m e > < D i s p l a y N a m e > S u m _ A n s a t t e _ D a g _ F e l l e s _ A l t _ 2 < / D i s p l a y N a m e > < V i s i b l e > F a l s e < / V i s i b l e > < / i t e m > < i t e m > < M e a s u r e N a m e > S u m _ A n s a t t e _ D a g _ F e l l e s _ A l t _ 3 < / M e a s u r e N a m e > < D i s p l a y N a m e > S u m _ A n s a t t e _ D a g _ F e l l e s _ A l t _ 3 < / D i s p l a y N a m e > < V i s i b l e > F a l s e < / V i s i b l e > < / i t e m > < i t e m > < M e a s u r e N a m e > S u m _ A n s a t t e _ N a t t _ A l t _ 0 < / M e a s u r e N a m e > < D i s p l a y N a m e > S u m _ A n s a t t e _ N a t t _ A l t _ 0 < / D i s p l a y N a m e > < V i s i b l e > F a l s e < / V i s i b l e > < / i t e m > < i t e m > < M e a s u r e N a m e > S u m _ A n s a t t e _ N a t t _ A l t _ 1 < / M e a s u r e N a m e > < D i s p l a y N a m e > S u m _ A n s a t t e _ N a t t _ A l t _ 1 < / D i s p l a y N a m e > < V i s i b l e > F a l s e < / V i s i b l e > < / i t e m > < i t e m > < M e a s u r e N a m e > S u m _ A n s a t t e _ N a t t _ A l t _ 2 < / M e a s u r e N a m e > < D i s p l a y N a m e > S u m _ A n s a t t e _ N a t t _ A l t _ 2 < / D i s p l a y N a m e > < V i s i b l e > F a l s e < / V i s i b l e > < / i t e m > < i t e m > < M e a s u r e N a m e > S u m _ A n s a t t e _ N a t t _ A l t _ 3 < / M e a s u r e N a m e > < D i s p l a y N a m e > S u m _ A n s a t t e _ N a t t _ A l t _ 3 < / D i s p l a y N a m e > < V i s i b l e > F a l s e < / V i s i b l e > < / i t e m > < / C a l c u l a t e d F i e l d s > < S A H o s t H a s h > 0 < / S A H o s t H a s h > < G e m i n i F i e l d L i s t V i s i b l e > T r u e < / G e m i n i F i e l d L i s t V i s i b l e > < / S e t t i n g s > ] ] > < / C u s t o m C o n t e n t > < / G e m i n i > 
</file>

<file path=customXml/item27.xml>��< ? x m l   v e r s i o n = " 1 . 0 "   e n c o d i n g = " U T F - 1 6 " ? > < G e m i n i   x m l n s = " h t t p : / / g e m i n i / p i v o t c u s t o m i z a t i o n / P o w e r P i v o t V e r s i o n " > < C u s t o m C o n t e n t > < ! [ C D A T A [ 2 0 1 5 . 1 3 0 . 1 6 0 5 . 1 5 6 7 ] ] > < / C u s t o m C o n t e n t > < / G e m i n i > 
</file>

<file path=customXml/item28.xml>��< ? x m l   v e r s i o n = " 1 . 0 "   e n c o d i n g = " U T F - 1 6 " ? > < G e m i n i   x m l n s = " h t t p : / / g e m i n i / p i v o t c u s t o m i z a t i o n / F o r m u l a B a r S t a t e " > < C u s t o m C o n t e n t > < ! [ C D A T A [ < S a n d b o x E d i t o r . F o r m u l a B a r S t a t e   x m l n s = " h t t p : / / s c h e m a s . d a t a c o n t r a c t . o r g / 2 0 0 4 / 0 7 / M i c r o s o f t . A n a l y s i s S e r v i c e s . C o m m o n "   x m l n s : i = " h t t p : / / w w w . w 3 . o r g / 2 0 0 1 / X M L S c h e m a - i n s t a n c e " > < H e i g h t > 2 0 < / H e i g h t > < / S a n d b o x E d i t o r . F o r m u l a B a r S t a t e > ] ] > < / 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 O m r e g n i n g 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 O m r e g n i n g 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 C o l u m n s \ O m r e g n i n g   b e m a n n i n g   t i l   � r s v e r k < / K e y > < / D i a g r a m O b j e c t K e y > < D i a g r a m O b j e c t K e y > < K e y > C o l u m n s \ � r s t i m e r < / K e y > < / D i a g r a m O b j e c t K e y > < D i a g r a m O b j e c t K e y > < K e y > C o l u m n s \ T i m e r _ p e r _ v a k t < / K e y > < / D i a g r a m O b j e c t K e y > < D i a g r a m O b j e c t K e y > < K e y > C o l u m n s \ B e m a n n i n g _ 2 _ � r s v e r k < / 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 C o l u m n s \ O m r e g n i n g   b e m a n n i n g   t i l   � r s v e r k < / K e y > < / a : K e y > < a : V a l u e   i : t y p e = " M e a s u r e G r i d N o d e V i e w S t a t e " > < L a y e d O u t > t r u e < / L a y e d O u t > < / a : V a l u e > < / a : K e y V a l u e O f D i a g r a m O b j e c t K e y a n y T y p e z b w N T n L X > < a : K e y V a l u e O f D i a g r a m O b j e c t K e y a n y T y p e z b w N T n L X > < a : K e y > < K e y > C o l u m n s \ � r s t i m e r < / K e y > < / a : K e y > < a : V a l u e   i : t y p e = " M e a s u r e G r i d N o d e V i e w S t a t e " > < C o l u m n > 1 < / C o l u m n > < L a y e d O u t > t r u e < / L a y e d O u t > < / a : V a l u e > < / a : K e y V a l u e O f D i a g r a m O b j e c t K e y a n y T y p e z b w N T n L X > < a : K e y V a l u e O f D i a g r a m O b j e c t K e y a n y T y p e z b w N T n L X > < a : K e y > < K e y > C o l u m n s \ T i m e r _ p e r _ v a k t < / K e y > < / a : K e y > < a : V a l u e   i : t y p e = " M e a s u r e G r i d N o d e V i e w S t a t e " > < C o l u m n > 2 < / C o l u m n > < L a y e d O u t > t r u e < / L a y e d O u t > < / a : V a l u e > < / a : K e y V a l u e O f D i a g r a m O b j e c t K e y a n y T y p e z b w N T n L X > < a : K e y V a l u e O f D i a g r a m O b j e c t K e y a n y T y p e z b w N T n L X > < a : K e y > < K e y > C o l u m n s \ B e m a n n i n g _ 2 _ � r s v e r k < / K e y > < / a : K e y > < a : V a l u e   i : t y p e = " M e a s u r e G r i d N o d e V i e w S t a t e " > < C o l u m n > 3 < / C o l u m n > < L a y e d O u t > t r u e < / L a y e d O u t > < / a : V a l u e > < / a : K e y V a l u e O f D i a g r a m O b j e c t K e y a n y T y p e z b w N T n L X > < / V i e w S t a t e s > < / D i a g r a m M a n a g e r . S e r i a l i z a b l e D i a g r a m > < D i a g r a m M a n a g e r . S e r i a l i z a b l e D i a g r a m > < A d a p t e r   i : t y p e = " M e a s u r e D i a g r a m S a n d b o x A d a p t e r " > < T a b l e N a m e > A n s a t t e _ N a t t < / 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 A n s a t t e _ N a t t < / 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 M e a s u r e s \ S U M _ � r s v e r k _ N a t t _ A l t _ 0 < / K e y > < / D i a g r a m O b j e c t K e y > < D i a g r a m O b j e c t K e y > < K e y > M e a s u r e s \ S U M _ � r s v e r k _ N a t t _ A l t _ 0 \ T a g I n f o \ F o r m u l a < / K e y > < / D i a g r a m O b j e c t K e y > < D i a g r a m O b j e c t K e y > < K e y > M e a s u r e s \ S U M _ � r s v e r k _ N a t t _ A l t _ 0 \ T a g I n f o \ V a l u e < / K e y > < / D i a g r a m O b j e c t K e y > < D i a g r a m O b j e c t K e y > < K e y > M e a s u r e s \ S U M _ � r s v e r k _ N a t t _ A l t _ 1 < / K e y > < / D i a g r a m O b j e c t K e y > < D i a g r a m O b j e c t K e y > < K e y > M e a s u r e s \ S U M _ � r s v e r k _ N a t t _ A l t _ 1 \ T a g I n f o \ F o r m u l a < / K e y > < / D i a g r a m O b j e c t K e y > < D i a g r a m O b j e c t K e y > < K e y > M e a s u r e s \ S U M _ � r s v e r k _ N a t t _ A l t _ 1 \ T a g I n f o \ V a l u e < / K e y > < / D i a g r a m O b j e c t K e y > < D i a g r a m O b j e c t K e y > < K e y > M e a s u r e s \ S U M _ � r s v e r k _ N a t t _ A l t _ 2 < / K e y > < / D i a g r a m O b j e c t K e y > < D i a g r a m O b j e c t K e y > < K e y > M e a s u r e s \ S U M _ � r s v e r k _ N a t t _ A l t _ 2 \ T a g I n f o \ F o r m u l a < / K e y > < / D i a g r a m O b j e c t K e y > < D i a g r a m O b j e c t K e y > < K e y > M e a s u r e s \ S U M _ � r s v e r k _ N a t t _ A l t _ 2 \ T a g I n f o \ V a l u e < / K e y > < / D i a g r a m O b j e c t K e y > < D i a g r a m O b j e c t K e y > < K e y > M e a s u r e s \ S U M _ � r s v e r k _ N a t t _ A l t _ 3 < / K e y > < / D i a g r a m O b j e c t K e y > < D i a g r a m O b j e c t K e y > < K e y > M e a s u r e s \ S U M _ � r s v e r k _ N a t t _ A l t _ 3 \ T a g I n f o \ F o r m u l a < / K e y > < / D i a g r a m O b j e c t K e y > < D i a g r a m O b j e c t K e y > < K e y > M e a s u r e s \ S U M _ � r s v e r k _ N a t t _ A l t _ 3 \ T a g I n f o \ V a l u e < / K e y > < / D i a g r a m O b j e c t K e y > < D i a g r a m O b j e c t K e y > < K e y > M e a s u r e s \ S u m _ A n s a t t e _ N a t t _ A l t _ 0 < / K e y > < / D i a g r a m O b j e c t K e y > < D i a g r a m O b j e c t K e y > < K e y > M e a s u r e s \ S u m _ A n s a t t e _ N a t t _ A l t _ 0 \ T a g I n f o \ F o r m u l a < / K e y > < / D i a g r a m O b j e c t K e y > < D i a g r a m O b j e c t K e y > < K e y > M e a s u r e s \ S u m _ A n s a t t e _ N a t t _ A l t _ 0 \ T a g I n f o \ V a l u e < / K e y > < / D i a g r a m O b j e c t K e y > < D i a g r a m O b j e c t K e y > < K e y > M e a s u r e s \ S u m _ A n s a t t e _ N a t t _ A l t _ 1 < / K e y > < / D i a g r a m O b j e c t K e y > < D i a g r a m O b j e c t K e y > < K e y > M e a s u r e s \ S u m _ A n s a t t e _ N a t t _ A l t _ 1 \ T a g I n f o \ F o r m u l a < / K e y > < / D i a g r a m O b j e c t K e y > < D i a g r a m O b j e c t K e y > < K e y > M e a s u r e s \ S u m _ A n s a t t e _ N a t t _ A l t _ 1 \ T a g I n f o \ V a l u e < / K e y > < / D i a g r a m O b j e c t K e y > < D i a g r a m O b j e c t K e y > < K e y > M e a s u r e s \ S u m _ A n s a t t e _ N a t t _ A l t _ 2 < / K e y > < / D i a g r a m O b j e c t K e y > < D i a g r a m O b j e c t K e y > < K e y > M e a s u r e s \ S u m _ A n s a t t e _ N a t t _ A l t _ 2 \ T a g I n f o \ F o r m u l a < / K e y > < / D i a g r a m O b j e c t K e y > < D i a g r a m O b j e c t K e y > < K e y > M e a s u r e s \ S u m _ A n s a t t e _ N a t t _ A l t _ 2 \ T a g I n f o \ V a l u e < / K e y > < / D i a g r a m O b j e c t K e y > < D i a g r a m O b j e c t K e y > < K e y > M e a s u r e s \ S u m _ A n s a t t e _ N a t t _ A l t _ 3 < / K e y > < / D i a g r a m O b j e c t K e y > < D i a g r a m O b j e c t K e y > < K e y > M e a s u r e s \ S u m _ A n s a t t e _ N a t t _ A l t _ 3 \ T a g I n f o \ F o r m u l a < / K e y > < / D i a g r a m O b j e c t K e y > < D i a g r a m O b j e c t K e y > < K e y > M e a s u r e s \ S u m _ A n s a t t e _ N a t t _ A l t _ 3 \ T a g I n f o \ V a l u e < / K e y > < / D i a g r a m O b j e c t K e y > < D i a g r a m O b j e c t K e y > < K e y > M e a s u r e s \ S u m   a v   B e m a n n i n g s f a k t o r _ N a t t _ A l t _ 0 < / K e y > < / D i a g r a m O b j e c t K e y > < D i a g r a m O b j e c t K e y > < K e y > M e a s u r e s \ S u m   a v   B e m a n n i n g s f a k t o r _ N a t t _ A l t _ 0 \ T a g I n f o \ F o r m u l a < / K e y > < / D i a g r a m O b j e c t K e y > < D i a g r a m O b j e c t K e y > < K e y > M e a s u r e s \ S u m   a v   B e m a n n i n g s f a k t o r _ N a t t _ A l t _ 0 \ T a g I n f o \ V a l u e < / K e y > < / D i a g r a m O b j e c t K e y > < D i a g r a m O b j e c t K e y > < K e y > M e a s u r e s \ S u m   a v   B e m a n n i n g s f a k t o r _ N a t t _ A l t _ 1 < / K e y > < / D i a g r a m O b j e c t K e y > < D i a g r a m O b j e c t K e y > < K e y > M e a s u r e s \ S u m   a v   B e m a n n i n g s f a k t o r _ N a t t _ A l t _ 1 \ T a g I n f o \ F o r m u l a < / K e y > < / D i a g r a m O b j e c t K e y > < D i a g r a m O b j e c t K e y > < K e y > M e a s u r e s \ S u m   a v   B e m a n n i n g s f a k t o r _ N a t t _ A l t _ 1 \ T a g I n f o \ V a l u e < / K e y > < / D i a g r a m O b j e c t K e y > < D i a g r a m O b j e c t K e y > < K e y > M e a s u r e s \ S u m   a v   B e m a n n i n g s f a k t o r _ N a t t _ A l t _ 2 < / K e y > < / D i a g r a m O b j e c t K e y > < D i a g r a m O b j e c t K e y > < K e y > M e a s u r e s \ S u m   a v   B e m a n n i n g s f a k t o r _ N a t t _ A l t _ 2 \ T a g I n f o \ F o r m u l a < / K e y > < / D i a g r a m O b j e c t K e y > < D i a g r a m O b j e c t K e y > < K e y > M e a s u r e s \ S u m   a v   B e m a n n i n g s f a k t o r _ N a t t _ A l t _ 2 \ T a g I n f o \ V a l u e < / K e y > < / D i a g r a m O b j e c t K e y > < D i a g r a m O b j e c t K e y > < K e y > M e a s u r e s \ S u m   a v   B e m a n n i n g s f a k t o r _ N a t t _ A l t _ 3 < / K e y > < / D i a g r a m O b j e c t K e y > < D i a g r a m O b j e c t K e y > < K e y > M e a s u r e s \ S u m   a v   B e m a n n i n g s f a k t o r _ N a t t _ A l t _ 3 \ T a g I n f o \ F o r m u l a < / K e y > < / D i a g r a m O b j e c t K e y > < D i a g r a m O b j e c t K e y > < K e y > M e a s u r e s \ S u m   a v   B e m a n n i n g s f a k t o r _ N a t t _ A l t _ 3 \ T a g I n f o \ V a l u e < / K e y > < / D i a g r a m O b j e c t K e y > < D i a g r a m O b j e c t K e y > < K e y > C o l u m n s \ A n s a t t e _ N a t t < / K e y > < / D i a g r a m O b j e c t K e y > < D i a g r a m O b j e c t K e y > < K e y > C o l u m n s \ A l t e r n a t i v _ 0 < / K e y > < / D i a g r a m O b j e c t K e y > < D i a g r a m O b j e c t K e y > < K e y > C o l u m n s \ A l t e r n a t i v _ 1 < / K e y > < / D i a g r a m O b j e c t K e y > < D i a g r a m O b j e c t K e y > < K e y > C o l u m n s \ A l t e r n a t i v _ 2 < / K e y > < / D i a g r a m O b j e c t K e y > < D i a g r a m O b j e c t K e y > < K e y > C o l u m n s \ A l t e r n a t i v _ 3 < / K e y > < / D i a g r a m O b j e c t K e y > < D i a g r a m O b j e c t K e y > < K e y > C o l u m n s \ T i d s p u n k t < / K e y > < / D i a g r a m O b j e c t K e y > < D i a g r a m O b j e c t K e y > < K e y > C o l u m n s \ B e m a n n i n g _ 2 _ � r s v e r k _ N a t t < / K e y > < / D i a g r a m O b j e c t K e y > < D i a g r a m O b j e c t K e y > < K e y > C o l u m n s \ � r s v e r k _ A l t _ 0 < / K e y > < / D i a g r a m O b j e c t K e y > < D i a g r a m O b j e c t K e y > < K e y > C o l u m n s \ � r s v e r k _ A l t _ 1 < / K e y > < / D i a g r a m O b j e c t K e y > < D i a g r a m O b j e c t K e y > < K e y > C o l u m n s \ � r s v e r k _ A l t _ 2 < / K e y > < / D i a g r a m O b j e c t K e y > < D i a g r a m O b j e c t K e y > < K e y > C o l u m n s \ � r s v e r k _ A l t _ 3 < / K e y > < / D i a g r a m O b j e c t K e y > < D i a g r a m O b j e c t K e y > < K e y > C o l u m n s \ B e m a n n i n g s f a k t o r _ N a t t _ A l t _ 0 < / K e y > < / D i a g r a m O b j e c t K e y > < D i a g r a m O b j e c t K e y > < K e y > C o l u m n s \ B e m a n n i n g s f a k t o r _ N a t t _ A l t _ 1 < / K e y > < / D i a g r a m O b j e c t K e y > < D i a g r a m O b j e c t K e y > < K e y > C o l u m n s \ B e m a n n i n g s f a k t o r _ N a t t _ A l t _ 2 < / K e y > < / D i a g r a m O b j e c t K e y > < D i a g r a m O b j e c t K e y > < K e y > C o l u m n s \ B e m a n n i n g s f a k t o r _ N a t t _ A l t _ 3 < / K e y > < / D i a g r a m O b j e c t K e y > < D i a g r a m O b j e c t K e y > < K e y > L i n k s \ & l t ; C o l u m n s \ S u m   a v   B e m a n n i n g s f a k t o r _ N a t t _ A l t _ 0 & g t ; - & l t ; M e a s u r e s \ B e m a n n i n g s f a k t o r _ N a t t _ A l t _ 0 & g t ; < / K e y > < / D i a g r a m O b j e c t K e y > < D i a g r a m O b j e c t K e y > < K e y > L i n k s \ & l t ; C o l u m n s \ S u m   a v   B e m a n n i n g s f a k t o r _ N a t t _ A l t _ 0 & g t ; - & l t ; M e a s u r e s \ B e m a n n i n g s f a k t o r _ N a t t _ A l t _ 0 & g t ; \ C O L U M N < / K e y > < / D i a g r a m O b j e c t K e y > < D i a g r a m O b j e c t K e y > < K e y > L i n k s \ & l t ; C o l u m n s \ S u m   a v   B e m a n n i n g s f a k t o r _ N a t t _ A l t _ 0 & g t ; - & l t ; M e a s u r e s \ B e m a n n i n g s f a k t o r _ N a t t _ A l t _ 0 & g t ; \ M E A S U R E < / K e y > < / D i a g r a m O b j e c t K e y > < D i a g r a m O b j e c t K e y > < K e y > L i n k s \ & l t ; C o l u m n s \ S u m   a v   B e m a n n i n g s f a k t o r _ N a t t _ A l t _ 1 & g t ; - & l t ; M e a s u r e s \ B e m a n n i n g s f a k t o r _ N a t t _ A l t _ 1 & g t ; < / K e y > < / D i a g r a m O b j e c t K e y > < D i a g r a m O b j e c t K e y > < K e y > L i n k s \ & l t ; C o l u m n s \ S u m   a v   B e m a n n i n g s f a k t o r _ N a t t _ A l t _ 1 & g t ; - & l t ; M e a s u r e s \ B e m a n n i n g s f a k t o r _ N a t t _ A l t _ 1 & g t ; \ C O L U M N < / K e y > < / D i a g r a m O b j e c t K e y > < D i a g r a m O b j e c t K e y > < K e y > L i n k s \ & l t ; C o l u m n s \ S u m   a v   B e m a n n i n g s f a k t o r _ N a t t _ A l t _ 1 & g t ; - & l t ; M e a s u r e s \ B e m a n n i n g s f a k t o r _ N a t t _ A l t _ 1 & g t ; \ M E A S U R E < / K e y > < / D i a g r a m O b j e c t K e y > < D i a g r a m O b j e c t K e y > < K e y > L i n k s \ & l t ; C o l u m n s \ S u m   a v   B e m a n n i n g s f a k t o r _ N a t t _ A l t _ 2 & g t ; - & l t ; M e a s u r e s \ B e m a n n i n g s f a k t o r _ N a t t _ A l t _ 2 & g t ; < / K e y > < / D i a g r a m O b j e c t K e y > < D i a g r a m O b j e c t K e y > < K e y > L i n k s \ & l t ; C o l u m n s \ S u m   a v   B e m a n n i n g s f a k t o r _ N a t t _ A l t _ 2 & g t ; - & l t ; M e a s u r e s \ B e m a n n i n g s f a k t o r _ N a t t _ A l t _ 2 & g t ; \ C O L U M N < / K e y > < / D i a g r a m O b j e c t K e y > < D i a g r a m O b j e c t K e y > < K e y > L i n k s \ & l t ; C o l u m n s \ S u m   a v   B e m a n n i n g s f a k t o r _ N a t t _ A l t _ 2 & g t ; - & l t ; M e a s u r e s \ B e m a n n i n g s f a k t o r _ N a t t _ A l t _ 2 & g t ; \ M E A S U R E < / K e y > < / D i a g r a m O b j e c t K e y > < D i a g r a m O b j e c t K e y > < K e y > L i n k s \ & l t ; C o l u m n s \ S u m   a v   B e m a n n i n g s f a k t o r _ N a t t _ A l t _ 3 & g t ; - & l t ; M e a s u r e s \ B e m a n n i n g s f a k t o r _ N a t t _ A l t _ 3 & g t ; < / K e y > < / D i a g r a m O b j e c t K e y > < D i a g r a m O b j e c t K e y > < K e y > L i n k s \ & l t ; C o l u m n s \ S u m   a v   B e m a n n i n g s f a k t o r _ N a t t _ A l t _ 3 & g t ; - & l t ; M e a s u r e s \ B e m a n n i n g s f a k t o r _ N a t t _ A l t _ 3 & g t ; \ C O L U M N < / K e y > < / D i a g r a m O b j e c t K e y > < D i a g r a m O b j e c t K e y > < K e y > L i n k s \ & l t ; C o l u m n s \ S u m   a v   B e m a n n i n g s f a k t o r _ N a t t _ A l t _ 3 & g t ; - & l t ; M e a s u r e s \ B e m a n n i n g s f a k t o r _ N a t t _ A l t _ 3 & g t ; \ M E A S U R E 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 M e a s u r e s \ S U M _ � r s v e r k _ N a t t _ A l t _ 0 < / K e y > < / a : K e y > < a : V a l u e   i : t y p e = " M e a s u r e G r i d N o d e V i e w S t a t e " > < L a y e d O u t > t r u e < / L a y e d O u t > < / a : V a l u e > < / a : K e y V a l u e O f D i a g r a m O b j e c t K e y a n y T y p e z b w N T n L X > < a : K e y V a l u e O f D i a g r a m O b j e c t K e y a n y T y p e z b w N T n L X > < a : K e y > < K e y > M e a s u r e s \ S U M _ � r s v e r k _ N a t t _ A l t _ 0 \ T a g I n f o \ F o r m u l a < / K e y > < / a : K e y > < a : V a l u e   i : t y p e = " M e a s u r e G r i d V i e w S t a t e I D i a g r a m T a g A d d i t i o n a l I n f o " / > < / a : K e y V a l u e O f D i a g r a m O b j e c t K e y a n y T y p e z b w N T n L X > < a : K e y V a l u e O f D i a g r a m O b j e c t K e y a n y T y p e z b w N T n L X > < a : K e y > < K e y > M e a s u r e s \ S U M _ � r s v e r k _ N a t t _ A l t _ 0 \ T a g I n f o \ V a l u e < / K e y > < / a : K e y > < a : V a l u e   i : t y p e = " M e a s u r e G r i d V i e w S t a t e I D i a g r a m T a g A d d i t i o n a l I n f o " / > < / a : K e y V a l u e O f D i a g r a m O b j e c t K e y a n y T y p e z b w N T n L X > < a : K e y V a l u e O f D i a g r a m O b j e c t K e y a n y T y p e z b w N T n L X > < a : K e y > < K e y > M e a s u r e s \ S U M _ � r s v e r k _ N a t t _ A l t _ 1 < / K e y > < / a : K e y > < a : V a l u e   i : t y p e = " M e a s u r e G r i d N o d e V i e w S t a t e " > < L a y e d O u t > t r u e < / L a y e d O u t > < R o w > 1 < / R o w > < / a : V a l u e > < / a : K e y V a l u e O f D i a g r a m O b j e c t K e y a n y T y p e z b w N T n L X > < a : K e y V a l u e O f D i a g r a m O b j e c t K e y a n y T y p e z b w N T n L X > < a : K e y > < K e y > M e a s u r e s \ S U M _ � r s v e r k _ N a t t _ A l t _ 1 \ T a g I n f o \ F o r m u l a < / K e y > < / a : K e y > < a : V a l u e   i : t y p e = " M e a s u r e G r i d V i e w S t a t e I D i a g r a m T a g A d d i t i o n a l I n f o " / > < / a : K e y V a l u e O f D i a g r a m O b j e c t K e y a n y T y p e z b w N T n L X > < a : K e y V a l u e O f D i a g r a m O b j e c t K e y a n y T y p e z b w N T n L X > < a : K e y > < K e y > M e a s u r e s \ S U M _ � r s v e r k _ N a t t _ A l t _ 1 \ T a g I n f o \ V a l u e < / K e y > < / a : K e y > < a : V a l u e   i : t y p e = " M e a s u r e G r i d V i e w S t a t e I D i a g r a m T a g A d d i t i o n a l I n f o " / > < / a : K e y V a l u e O f D i a g r a m O b j e c t K e y a n y T y p e z b w N T n L X > < a : K e y V a l u e O f D i a g r a m O b j e c t K e y a n y T y p e z b w N T n L X > < a : K e y > < K e y > M e a s u r e s \ S U M _ � r s v e r k _ N a t t _ A l t _ 2 < / K e y > < / a : K e y > < a : V a l u e   i : t y p e = " M e a s u r e G r i d N o d e V i e w S t a t e " > < L a y e d O u t > t r u e < / L a y e d O u t > < R o w > 2 < / R o w > < / a : V a l u e > < / a : K e y V a l u e O f D i a g r a m O b j e c t K e y a n y T y p e z b w N T n L X > < a : K e y V a l u e O f D i a g r a m O b j e c t K e y a n y T y p e z b w N T n L X > < a : K e y > < K e y > M e a s u r e s \ S U M _ � r s v e r k _ N a t t _ A l t _ 2 \ T a g I n f o \ F o r m u l a < / K e y > < / a : K e y > < a : V a l u e   i : t y p e = " M e a s u r e G r i d V i e w S t a t e I D i a g r a m T a g A d d i t i o n a l I n f o " / > < / a : K e y V a l u e O f D i a g r a m O b j e c t K e y a n y T y p e z b w N T n L X > < a : K e y V a l u e O f D i a g r a m O b j e c t K e y a n y T y p e z b w N T n L X > < a : K e y > < K e y > M e a s u r e s \ S U M _ � r s v e r k _ N a t t _ A l t _ 2 \ T a g I n f o \ V a l u e < / K e y > < / a : K e y > < a : V a l u e   i : t y p e = " M e a s u r e G r i d V i e w S t a t e I D i a g r a m T a g A d d i t i o n a l I n f o " / > < / a : K e y V a l u e O f D i a g r a m O b j e c t K e y a n y T y p e z b w N T n L X > < a : K e y V a l u e O f D i a g r a m O b j e c t K e y a n y T y p e z b w N T n L X > < a : K e y > < K e y > M e a s u r e s \ S U M _ � r s v e r k _ N a t t _ A l t _ 3 < / K e y > < / a : K e y > < a : V a l u e   i : t y p e = " M e a s u r e G r i d N o d e V i e w S t a t e " > < L a y e d O u t > t r u e < / L a y e d O u t > < R o w > 3 < / R o w > < / a : V a l u e > < / a : K e y V a l u e O f D i a g r a m O b j e c t K e y a n y T y p e z b w N T n L X > < a : K e y V a l u e O f D i a g r a m O b j e c t K e y a n y T y p e z b w N T n L X > < a : K e y > < K e y > M e a s u r e s \ S U M _ � r s v e r k _ N a t t _ A l t _ 3 \ T a g I n f o \ F o r m u l a < / K e y > < / a : K e y > < a : V a l u e   i : t y p e = " M e a s u r e G r i d V i e w S t a t e I D i a g r a m T a g A d d i t i o n a l I n f o " / > < / a : K e y V a l u e O f D i a g r a m O b j e c t K e y a n y T y p e z b w N T n L X > < a : K e y V a l u e O f D i a g r a m O b j e c t K e y a n y T y p e z b w N T n L X > < a : K e y > < K e y > M e a s u r e s \ S U M _ � r s v e r k _ N a t t _ A l t _ 3 \ T a g I n f o \ V a l u e < / K e y > < / a : K e y > < a : V a l u e   i : t y p e = " M e a s u r e G r i d V i e w S t a t e I D i a g r a m T a g A d d i t i o n a l I n f o " / > < / a : K e y V a l u e O f D i a g r a m O b j e c t K e y a n y T y p e z b w N T n L X > < a : K e y V a l u e O f D i a g r a m O b j e c t K e y a n y T y p e z b w N T n L X > < a : K e y > < K e y > M e a s u r e s \ S u m _ A n s a t t e _ N a t t _ A l t _ 0 < / K e y > < / a : K e y > < a : V a l u e   i : t y p e = " M e a s u r e G r i d N o d e V i e w S t a t e " > < L a y e d O u t > t r u e < / L a y e d O u t > < R o w > 4 < / R o w > < / a : V a l u e > < / a : K e y V a l u e O f D i a g r a m O b j e c t K e y a n y T y p e z b w N T n L X > < a : K e y V a l u e O f D i a g r a m O b j e c t K e y a n y T y p e z b w N T n L X > < a : K e y > < K e y > M e a s u r e s \ S u m _ A n s a t t e _ N a t t _ A l t _ 0 \ T a g I n f o \ F o r m u l a < / K e y > < / a : K e y > < a : V a l u e   i : t y p e = " M e a s u r e G r i d V i e w S t a t e I D i a g r a m T a g A d d i t i o n a l I n f o " / > < / a : K e y V a l u e O f D i a g r a m O b j e c t K e y a n y T y p e z b w N T n L X > < a : K e y V a l u e O f D i a g r a m O b j e c t K e y a n y T y p e z b w N T n L X > < a : K e y > < K e y > M e a s u r e s \ S u m _ A n s a t t e _ N a t t _ A l t _ 0 \ T a g I n f o \ V a l u e < / K e y > < / a : K e y > < a : V a l u e   i : t y p e = " M e a s u r e G r i d V i e w S t a t e I D i a g r a m T a g A d d i t i o n a l I n f o " / > < / a : K e y V a l u e O f D i a g r a m O b j e c t K e y a n y T y p e z b w N T n L X > < a : K e y V a l u e O f D i a g r a m O b j e c t K e y a n y T y p e z b w N T n L X > < a : K e y > < K e y > M e a s u r e s \ S u m _ A n s a t t e _ N a t t _ A l t _ 1 < / K e y > < / a : K e y > < a : V a l u e   i : t y p e = " M e a s u r e G r i d N o d e V i e w S t a t e " > < L a y e d O u t > t r u e < / L a y e d O u t > < R o w > 5 < / R o w > < / a : V a l u e > < / a : K e y V a l u e O f D i a g r a m O b j e c t K e y a n y T y p e z b w N T n L X > < a : K e y V a l u e O f D i a g r a m O b j e c t K e y a n y T y p e z b w N T n L X > < a : K e y > < K e y > M e a s u r e s \ S u m _ A n s a t t e _ N a t t _ A l t _ 1 \ T a g I n f o \ F o r m u l a < / K e y > < / a : K e y > < a : V a l u e   i : t y p e = " M e a s u r e G r i d V i e w S t a t e I D i a g r a m T a g A d d i t i o n a l I n f o " / > < / a : K e y V a l u e O f D i a g r a m O b j e c t K e y a n y T y p e z b w N T n L X > < a : K e y V a l u e O f D i a g r a m O b j e c t K e y a n y T y p e z b w N T n L X > < a : K e y > < K e y > M e a s u r e s \ S u m _ A n s a t t e _ N a t t _ A l t _ 1 \ T a g I n f o \ V a l u e < / K e y > < / a : K e y > < a : V a l u e   i : t y p e = " M e a s u r e G r i d V i e w S t a t e I D i a g r a m T a g A d d i t i o n a l I n f o " / > < / a : K e y V a l u e O f D i a g r a m O b j e c t K e y a n y T y p e z b w N T n L X > < a : K e y V a l u e O f D i a g r a m O b j e c t K e y a n y T y p e z b w N T n L X > < a : K e y > < K e y > M e a s u r e s \ S u m _ A n s a t t e _ N a t t _ A l t _ 2 < / K e y > < / a : K e y > < a : V a l u e   i : t y p e = " M e a s u r e G r i d N o d e V i e w S t a t e " > < L a y e d O u t > t r u e < / L a y e d O u t > < R o w > 6 < / R o w > < / a : V a l u e > < / a : K e y V a l u e O f D i a g r a m O b j e c t K e y a n y T y p e z b w N T n L X > < a : K e y V a l u e O f D i a g r a m O b j e c t K e y a n y T y p e z b w N T n L X > < a : K e y > < K e y > M e a s u r e s \ S u m _ A n s a t t e _ N a t t _ A l t _ 2 \ T a g I n f o \ F o r m u l a < / K e y > < / a : K e y > < a : V a l u e   i : t y p e = " M e a s u r e G r i d V i e w S t a t e I D i a g r a m T a g A d d i t i o n a l I n f o " / > < / a : K e y V a l u e O f D i a g r a m O b j e c t K e y a n y T y p e z b w N T n L X > < a : K e y V a l u e O f D i a g r a m O b j e c t K e y a n y T y p e z b w N T n L X > < a : K e y > < K e y > M e a s u r e s \ S u m _ A n s a t t e _ N a t t _ A l t _ 2 \ T a g I n f o \ V a l u e < / K e y > < / a : K e y > < a : V a l u e   i : t y p e = " M e a s u r e G r i d V i e w S t a t e I D i a g r a m T a g A d d i t i o n a l I n f o " / > < / a : K e y V a l u e O f D i a g r a m O b j e c t K e y a n y T y p e z b w N T n L X > < a : K e y V a l u e O f D i a g r a m O b j e c t K e y a n y T y p e z b w N T n L X > < a : K e y > < K e y > M e a s u r e s \ S u m _ A n s a t t e _ N a t t _ A l t _ 3 < / K e y > < / a : K e y > < a : V a l u e   i : t y p e = " M e a s u r e G r i d N o d e V i e w S t a t e " > < L a y e d O u t > t r u e < / L a y e d O u t > < R o w > 7 < / R o w > < / a : V a l u e > < / a : K e y V a l u e O f D i a g r a m O b j e c t K e y a n y T y p e z b w N T n L X > < a : K e y V a l u e O f D i a g r a m O b j e c t K e y a n y T y p e z b w N T n L X > < a : K e y > < K e y > M e a s u r e s \ S u m _ A n s a t t e _ N a t t _ A l t _ 3 \ T a g I n f o \ F o r m u l a < / K e y > < / a : K e y > < a : V a l u e   i : t y p e = " M e a s u r e G r i d V i e w S t a t e I D i a g r a m T a g A d d i t i o n a l I n f o " / > < / a : K e y V a l u e O f D i a g r a m O b j e c t K e y a n y T y p e z b w N T n L X > < a : K e y V a l u e O f D i a g r a m O b j e c t K e y a n y T y p e z b w N T n L X > < a : K e y > < K e y > M e a s u r e s \ S u m _ A n s a t t e _ N a t t _ A l t _ 3 \ T a g I n f o \ V a l u e < / K e y > < / a : K e y > < a : V a l u e   i : t y p e = " M e a s u r e G r i d V i e w S t a t e I D i a g r a m T a g A d d i t i o n a l I n f o " / > < / a : K e y V a l u e O f D i a g r a m O b j e c t K e y a n y T y p e z b w N T n L X > < a : K e y V a l u e O f D i a g r a m O b j e c t K e y a n y T y p e z b w N T n L X > < a : K e y > < K e y > M e a s u r e s \ S u m   a v   B e m a n n i n g s f a k t o r _ N a t t _ A l t _ 0 < / K e y > < / a : K e y > < a : V a l u e   i : t y p e = " M e a s u r e G r i d N o d e V i e w S t a t e " > < C o l u m n > 1 1 < / C o l u m n > < L a y e d O u t > t r u e < / L a y e d O u t > < W a s U I I n v i s i b l e > t r u e < / W a s U I I n v i s i b l e > < / a : V a l u e > < / a : K e y V a l u e O f D i a g r a m O b j e c t K e y a n y T y p e z b w N T n L X > < a : K e y V a l u e O f D i a g r a m O b j e c t K e y a n y T y p e z b w N T n L X > < a : K e y > < K e y > M e a s u r e s \ S u m   a v   B e m a n n i n g s f a k t o r _ N a t t _ A l t _ 0 \ T a g I n f o \ F o r m u l a < / K e y > < / a : K e y > < a : V a l u e   i : t y p e = " M e a s u r e G r i d V i e w S t a t e I D i a g r a m T a g A d d i t i o n a l I n f o " / > < / a : K e y V a l u e O f D i a g r a m O b j e c t K e y a n y T y p e z b w N T n L X > < a : K e y V a l u e O f D i a g r a m O b j e c t K e y a n y T y p e z b w N T n L X > < a : K e y > < K e y > M e a s u r e s \ S u m   a v   B e m a n n i n g s f a k t o r _ N a t t _ A l t _ 0 \ T a g I n f o \ V a l u e < / K e y > < / a : K e y > < a : V a l u e   i : t y p e = " M e a s u r e G r i d V i e w S t a t e I D i a g r a m T a g A d d i t i o n a l I n f o " / > < / a : K e y V a l u e O f D i a g r a m O b j e c t K e y a n y T y p e z b w N T n L X > < a : K e y V a l u e O f D i a g r a m O b j e c t K e y a n y T y p e z b w N T n L X > < a : K e y > < K e y > M e a s u r e s \ S u m   a v   B e m a n n i n g s f a k t o r _ N a t t _ A l t _ 1 < / K e y > < / a : K e y > < a : V a l u e   i : t y p e = " M e a s u r e G r i d N o d e V i e w S t a t e " > < C o l u m n > 1 2 < / C o l u m n > < L a y e d O u t > t r u e < / L a y e d O u t > < W a s U I I n v i s i b l e > t r u e < / W a s U I I n v i s i b l e > < / a : V a l u e > < / a : K e y V a l u e O f D i a g r a m O b j e c t K e y a n y T y p e z b w N T n L X > < a : K e y V a l u e O f D i a g r a m O b j e c t K e y a n y T y p e z b w N T n L X > < a : K e y > < K e y > M e a s u r e s \ S u m   a v   B e m a n n i n g s f a k t o r _ N a t t _ A l t _ 1 \ T a g I n f o \ F o r m u l a < / K e y > < / a : K e y > < a : V a l u e   i : t y p e = " M e a s u r e G r i d V i e w S t a t e I D i a g r a m T a g A d d i t i o n a l I n f o " / > < / a : K e y V a l u e O f D i a g r a m O b j e c t K e y a n y T y p e z b w N T n L X > < a : K e y V a l u e O f D i a g r a m O b j e c t K e y a n y T y p e z b w N T n L X > < a : K e y > < K e y > M e a s u r e s \ S u m   a v   B e m a n n i n g s f a k t o r _ N a t t _ A l t _ 1 \ T a g I n f o \ V a l u e < / K e y > < / a : K e y > < a : V a l u e   i : t y p e = " M e a s u r e G r i d V i e w S t a t e I D i a g r a m T a g A d d i t i o n a l I n f o " / > < / a : K e y V a l u e O f D i a g r a m O b j e c t K e y a n y T y p e z b w N T n L X > < a : K e y V a l u e O f D i a g r a m O b j e c t K e y a n y T y p e z b w N T n L X > < a : K e y > < K e y > M e a s u r e s \ S u m   a v   B e m a n n i n g s f a k t o r _ N a t t _ A l t _ 2 < / K e y > < / a : K e y > < a : V a l u e   i : t y p e = " M e a s u r e G r i d N o d e V i e w S t a t e " > < C o l u m n > 1 3 < / C o l u m n > < L a y e d O u t > t r u e < / L a y e d O u t > < W a s U I I n v i s i b l e > t r u e < / W a s U I I n v i s i b l e > < / a : V a l u e > < / a : K e y V a l u e O f D i a g r a m O b j e c t K e y a n y T y p e z b w N T n L X > < a : K e y V a l u e O f D i a g r a m O b j e c t K e y a n y T y p e z b w N T n L X > < a : K e y > < K e y > M e a s u r e s \ S u m   a v   B e m a n n i n g s f a k t o r _ N a t t _ A l t _ 2 \ T a g I n f o \ F o r m u l a < / K e y > < / a : K e y > < a : V a l u e   i : t y p e = " M e a s u r e G r i d V i e w S t a t e I D i a g r a m T a g A d d i t i o n a l I n f o " / > < / a : K e y V a l u e O f D i a g r a m O b j e c t K e y a n y T y p e z b w N T n L X > < a : K e y V a l u e O f D i a g r a m O b j e c t K e y a n y T y p e z b w N T n L X > < a : K e y > < K e y > M e a s u r e s \ S u m   a v   B e m a n n i n g s f a k t o r _ N a t t _ A l t _ 2 \ T a g I n f o \ V a l u e < / K e y > < / a : K e y > < a : V a l u e   i : t y p e = " M e a s u r e G r i d V i e w S t a t e I D i a g r a m T a g A d d i t i o n a l I n f o " / > < / a : K e y V a l u e O f D i a g r a m O b j e c t K e y a n y T y p e z b w N T n L X > < a : K e y V a l u e O f D i a g r a m O b j e c t K e y a n y T y p e z b w N T n L X > < a : K e y > < K e y > M e a s u r e s \ S u m   a v   B e m a n n i n g s f a k t o r _ N a t t _ A l t _ 3 < / K e y > < / a : K e y > < a : V a l u e   i : t y p e = " M e a s u r e G r i d N o d e V i e w S t a t e " > < C o l u m n > 1 4 < / C o l u m n > < L a y e d O u t > t r u e < / L a y e d O u t > < W a s U I I n v i s i b l e > t r u e < / W a s U I I n v i s i b l e > < / a : V a l u e > < / a : K e y V a l u e O f D i a g r a m O b j e c t K e y a n y T y p e z b w N T n L X > < a : K e y V a l u e O f D i a g r a m O b j e c t K e y a n y T y p e z b w N T n L X > < a : K e y > < K e y > M e a s u r e s \ S u m   a v   B e m a n n i n g s f a k t o r _ N a t t _ A l t _ 3 \ T a g I n f o \ F o r m u l a < / K e y > < / a : K e y > < a : V a l u e   i : t y p e = " M e a s u r e G r i d V i e w S t a t e I D i a g r a m T a g A d d i t i o n a l I n f o " / > < / a : K e y V a l u e O f D i a g r a m O b j e c t K e y a n y T y p e z b w N T n L X > < a : K e y V a l u e O f D i a g r a m O b j e c t K e y a n y T y p e z b w N T n L X > < a : K e y > < K e y > M e a s u r e s \ S u m   a v   B e m a n n i n g s f a k t o r _ N a t t _ A l t _ 3 \ T a g I n f o \ V a l u e < / K e y > < / a : K e y > < a : V a l u e   i : t y p e = " M e a s u r e G r i d V i e w S t a t e I D i a g r a m T a g A d d i t i o n a l I n f o " / > < / a : K e y V a l u e O f D i a g r a m O b j e c t K e y a n y T y p e z b w N T n L X > < a : K e y V a l u e O f D i a g r a m O b j e c t K e y a n y T y p e z b w N T n L X > < a : K e y > < K e y > C o l u m n s \ A n s a t t e _ N a t t < / K e y > < / a : K e y > < a : V a l u e   i : t y p e = " M e a s u r e G r i d N o d e V i e w S t a t e " > < L a y e d O u t > t r u e < / L a y e d O u t > < / a : V a l u e > < / a : K e y V a l u e O f D i a g r a m O b j e c t K e y a n y T y p e z b w N T n L X > < a : K e y V a l u e O f D i a g r a m O b j e c t K e y a n y T y p e z b w N T n L X > < a : K e y > < K e y > C o l u m n s \ A l t e r n a t i v _ 0 < / K e y > < / a : K e y > < a : V a l u e   i : t y p e = " M e a s u r e G r i d N o d e V i e w S t a t e " > < C o l u m n > 1 < / C o l u m n > < L a y e d O u t > t r u e < / L a y e d O u t > < / a : V a l u e > < / a : K e y V a l u e O f D i a g r a m O b j e c t K e y a n y T y p e z b w N T n L X > < a : K e y V a l u e O f D i a g r a m O b j e c t K e y a n y T y p e z b w N T n L X > < a : K e y > < K e y > C o l u m n s \ A l t e r n a t i v _ 1 < / K e y > < / a : K e y > < a : V a l u e   i : t y p e = " M e a s u r e G r i d N o d e V i e w S t a t e " > < C o l u m n > 2 < / C o l u m n > < L a y e d O u t > t r u e < / L a y e d O u t > < / a : V a l u e > < / a : K e y V a l u e O f D i a g r a m O b j e c t K e y a n y T y p e z b w N T n L X > < a : K e y V a l u e O f D i a g r a m O b j e c t K e y a n y T y p e z b w N T n L X > < a : K e y > < K e y > C o l u m n s \ A l t e r n a t i v _ 2 < / K e y > < / a : K e y > < a : V a l u e   i : t y p e = " M e a s u r e G r i d N o d e V i e w S t a t e " > < C o l u m n > 3 < / C o l u m n > < L a y e d O u t > t r u e < / L a y e d O u t > < / a : V a l u e > < / a : K e y V a l u e O f D i a g r a m O b j e c t K e y a n y T y p e z b w N T n L X > < a : K e y V a l u e O f D i a g r a m O b j e c t K e y a n y T y p e z b w N T n L X > < a : K e y > < K e y > C o l u m n s \ A l t e r n a t i v _ 3 < / K e y > < / a : K e y > < a : V a l u e   i : t y p e = " M e a s u r e G r i d N o d e V i e w S t a t e " > < C o l u m n > 4 < / C o l u m n > < L a y e d O u t > t r u e < / L a y e d O u t > < / a : V a l u e > < / a : K e y V a l u e O f D i a g r a m O b j e c t K e y a n y T y p e z b w N T n L X > < a : K e y V a l u e O f D i a g r a m O b j e c t K e y a n y T y p e z b w N T n L X > < a : K e y > < K e y > C o l u m n s \ T i d s p u n k t < / K e y > < / a : K e y > < a : V a l u e   i : t y p e = " M e a s u r e G r i d N o d e V i e w S t a t e " > < C o l u m n > 5 < / C o l u m n > < L a y e d O u t > t r u e < / L a y e d O u t > < / a : V a l u e > < / a : K e y V a l u e O f D i a g r a m O b j e c t K e y a n y T y p e z b w N T n L X > < a : K e y V a l u e O f D i a g r a m O b j e c t K e y a n y T y p e z b w N T n L X > < a : K e y > < K e y > C o l u m n s \ B e m a n n i n g _ 2 _ � r s v e r k _ N a t t < / K e y > < / a : K e y > < a : V a l u e   i : t y p e = " M e a s u r e G r i d N o d e V i e w S t a t e " > < C o l u m n > 6 < / C o l u m n > < L a y e d O u t > t r u e < / L a y e d O u t > < / a : V a l u e > < / a : K e y V a l u e O f D i a g r a m O b j e c t K e y a n y T y p e z b w N T n L X > < a : K e y V a l u e O f D i a g r a m O b j e c t K e y a n y T y p e z b w N T n L X > < a : K e y > < K e y > C o l u m n s \ � r s v e r k _ A l t _ 0 < / K e y > < / a : K e y > < a : V a l u e   i : t y p e = " M e a s u r e G r i d N o d e V i e w S t a t e " > < C o l u m n > 7 < / C o l u m n > < L a y e d O u t > t r u e < / L a y e d O u t > < / a : V a l u e > < / a : K e y V a l u e O f D i a g r a m O b j e c t K e y a n y T y p e z b w N T n L X > < a : K e y V a l u e O f D i a g r a m O b j e c t K e y a n y T y p e z b w N T n L X > < a : K e y > < K e y > C o l u m n s \ � r s v e r k _ A l t _ 1 < / K e y > < / a : K e y > < a : V a l u e   i : t y p e = " M e a s u r e G r i d N o d e V i e w S t a t e " > < C o l u m n > 8 < / C o l u m n > < L a y e d O u t > t r u e < / L a y e d O u t > < / a : V a l u e > < / a : K e y V a l u e O f D i a g r a m O b j e c t K e y a n y T y p e z b w N T n L X > < a : K e y V a l u e O f D i a g r a m O b j e c t K e y a n y T y p e z b w N T n L X > < a : K e y > < K e y > C o l u m n s \ � r s v e r k _ A l t _ 2 < / K e y > < / a : K e y > < a : V a l u e   i : t y p e = " M e a s u r e G r i d N o d e V i e w S t a t e " > < C o l u m n > 9 < / C o l u m n > < L a y e d O u t > t r u e < / L a y e d O u t > < / a : V a l u e > < / a : K e y V a l u e O f D i a g r a m O b j e c t K e y a n y T y p e z b w N T n L X > < a : K e y V a l u e O f D i a g r a m O b j e c t K e y a n y T y p e z b w N T n L X > < a : K e y > < K e y > C o l u m n s \ � r s v e r k _ A l t _ 3 < / K e y > < / a : K e y > < a : V a l u e   i : t y p e = " M e a s u r e G r i d N o d e V i e w S t a t e " > < C o l u m n > 1 0 < / C o l u m n > < L a y e d O u t > t r u e < / L a y e d O u t > < / a : V a l u e > < / a : K e y V a l u e O f D i a g r a m O b j e c t K e y a n y T y p e z b w N T n L X > < a : K e y V a l u e O f D i a g r a m O b j e c t K e y a n y T y p e z b w N T n L X > < a : K e y > < K e y > C o l u m n s \ B e m a n n i n g s f a k t o r _ N a t t _ A l t _ 0 < / K e y > < / a : K e y > < a : V a l u e   i : t y p e = " M e a s u r e G r i d N o d e V i e w S t a t e " > < C o l u m n > 1 1 < / C o l u m n > < L a y e d O u t > t r u e < / L a y e d O u t > < / a : V a l u e > < / a : K e y V a l u e O f D i a g r a m O b j e c t K e y a n y T y p e z b w N T n L X > < a : K e y V a l u e O f D i a g r a m O b j e c t K e y a n y T y p e z b w N T n L X > < a : K e y > < K e y > C o l u m n s \ B e m a n n i n g s f a k t o r _ N a t t _ A l t _ 1 < / K e y > < / a : K e y > < a : V a l u e   i : t y p e = " M e a s u r e G r i d N o d e V i e w S t a t e " > < C o l u m n > 1 2 < / C o l u m n > < L a y e d O u t > t r u e < / L a y e d O u t > < / a : V a l u e > < / a : K e y V a l u e O f D i a g r a m O b j e c t K e y a n y T y p e z b w N T n L X > < a : K e y V a l u e O f D i a g r a m O b j e c t K e y a n y T y p e z b w N T n L X > < a : K e y > < K e y > C o l u m n s \ B e m a n n i n g s f a k t o r _ N a t t _ A l t _ 2 < / K e y > < / a : K e y > < a : V a l u e   i : t y p e = " M e a s u r e G r i d N o d e V i e w S t a t e " > < C o l u m n > 1 3 < / C o l u m n > < L a y e d O u t > t r u e < / L a y e d O u t > < / a : V a l u e > < / a : K e y V a l u e O f D i a g r a m O b j e c t K e y a n y T y p e z b w N T n L X > < a : K e y V a l u e O f D i a g r a m O b j e c t K e y a n y T y p e z b w N T n L X > < a : K e y > < K e y > C o l u m n s \ B e m a n n i n g s f a k t o r _ N a t t _ A l t _ 3 < / K e y > < / a : K e y > < a : V a l u e   i : t y p e = " M e a s u r e G r i d N o d e V i e w S t a t e " > < C o l u m n > 1 4 < / C o l u m n > < L a y e d O u t > t r u e < / L a y e d O u t > < / a : V a l u e > < / a : K e y V a l u e O f D i a g r a m O b j e c t K e y a n y T y p e z b w N T n L X > < a : K e y V a l u e O f D i a g r a m O b j e c t K e y a n y T y p e z b w N T n L X > < a : K e y > < K e y > L i n k s \ & l t ; C o l u m n s \ S u m   a v   B e m a n n i n g s f a k t o r _ N a t t _ A l t _ 0 & g t ; - & l t ; M e a s u r e s \ B e m a n n i n g s f a k t o r _ N a t t _ A l t _ 0 & g t ; < / K e y > < / a : K e y > < a : V a l u e   i : t y p e = " M e a s u r e G r i d V i e w S t a t e I D i a g r a m L i n k " / > < / a : K e y V a l u e O f D i a g r a m O b j e c t K e y a n y T y p e z b w N T n L X > < a : K e y V a l u e O f D i a g r a m O b j e c t K e y a n y T y p e z b w N T n L X > < a : K e y > < K e y > L i n k s \ & l t ; C o l u m n s \ S u m   a v   B e m a n n i n g s f a k t o r _ N a t t _ A l t _ 0 & g t ; - & l t ; M e a s u r e s \ B e m a n n i n g s f a k t o r _ N a t t _ A l t _ 0 & g t ; \ C O L U M N < / K e y > < / a : K e y > < a : V a l u e   i : t y p e = " M e a s u r e G r i d V i e w S t a t e I D i a g r a m L i n k E n d p o i n t " / > < / a : K e y V a l u e O f D i a g r a m O b j e c t K e y a n y T y p e z b w N T n L X > < a : K e y V a l u e O f D i a g r a m O b j e c t K e y a n y T y p e z b w N T n L X > < a : K e y > < K e y > L i n k s \ & l t ; C o l u m n s \ S u m   a v   B e m a n n i n g s f a k t o r _ N a t t _ A l t _ 0 & g t ; - & l t ; M e a s u r e s \ B e m a n n i n g s f a k t o r _ N a t t _ A l t _ 0 & g t ; \ M E A S U R E < / K e y > < / a : K e y > < a : V a l u e   i : t y p e = " M e a s u r e G r i d V i e w S t a t e I D i a g r a m L i n k E n d p o i n t " / > < / a : K e y V a l u e O f D i a g r a m O b j e c t K e y a n y T y p e z b w N T n L X > < a : K e y V a l u e O f D i a g r a m O b j e c t K e y a n y T y p e z b w N T n L X > < a : K e y > < K e y > L i n k s \ & l t ; C o l u m n s \ S u m   a v   B e m a n n i n g s f a k t o r _ N a t t _ A l t _ 1 & g t ; - & l t ; M e a s u r e s \ B e m a n n i n g s f a k t o r _ N a t t _ A l t _ 1 & g t ; < / K e y > < / a : K e y > < a : V a l u e   i : t y p e = " M e a s u r e G r i d V i e w S t a t e I D i a g r a m L i n k " / > < / a : K e y V a l u e O f D i a g r a m O b j e c t K e y a n y T y p e z b w N T n L X > < a : K e y V a l u e O f D i a g r a m O b j e c t K e y a n y T y p e z b w N T n L X > < a : K e y > < K e y > L i n k s \ & l t ; C o l u m n s \ S u m   a v   B e m a n n i n g s f a k t o r _ N a t t _ A l t _ 1 & g t ; - & l t ; M e a s u r e s \ B e m a n n i n g s f a k t o r _ N a t t _ A l t _ 1 & g t ; \ C O L U M N < / K e y > < / a : K e y > < a : V a l u e   i : t y p e = " M e a s u r e G r i d V i e w S t a t e I D i a g r a m L i n k E n d p o i n t " / > < / a : K e y V a l u e O f D i a g r a m O b j e c t K e y a n y T y p e z b w N T n L X > < a : K e y V a l u e O f D i a g r a m O b j e c t K e y a n y T y p e z b w N T n L X > < a : K e y > < K e y > L i n k s \ & l t ; C o l u m n s \ S u m   a v   B e m a n n i n g s f a k t o r _ N a t t _ A l t _ 1 & g t ; - & l t ; M e a s u r e s \ B e m a n n i n g s f a k t o r _ N a t t _ A l t _ 1 & g t ; \ M E A S U R E < / K e y > < / a : K e y > < a : V a l u e   i : t y p e = " M e a s u r e G r i d V i e w S t a t e I D i a g r a m L i n k E n d p o i n t " / > < / a : K e y V a l u e O f D i a g r a m O b j e c t K e y a n y T y p e z b w N T n L X > < a : K e y V a l u e O f D i a g r a m O b j e c t K e y a n y T y p e z b w N T n L X > < a : K e y > < K e y > L i n k s \ & l t ; C o l u m n s \ S u m   a v   B e m a n n i n g s f a k t o r _ N a t t _ A l t _ 2 & g t ; - & l t ; M e a s u r e s \ B e m a n n i n g s f a k t o r _ N a t t _ A l t _ 2 & g t ; < / K e y > < / a : K e y > < a : V a l u e   i : t y p e = " M e a s u r e G r i d V i e w S t a t e I D i a g r a m L i n k " / > < / a : K e y V a l u e O f D i a g r a m O b j e c t K e y a n y T y p e z b w N T n L X > < a : K e y V a l u e O f D i a g r a m O b j e c t K e y a n y T y p e z b w N T n L X > < a : K e y > < K e y > L i n k s \ & l t ; C o l u m n s \ S u m   a v   B e m a n n i n g s f a k t o r _ N a t t _ A l t _ 2 & g t ; - & l t ; M e a s u r e s \ B e m a n n i n g s f a k t o r _ N a t t _ A l t _ 2 & g t ; \ C O L U M N < / K e y > < / a : K e y > < a : V a l u e   i : t y p e = " M e a s u r e G r i d V i e w S t a t e I D i a g r a m L i n k E n d p o i n t " / > < / a : K e y V a l u e O f D i a g r a m O b j e c t K e y a n y T y p e z b w N T n L X > < a : K e y V a l u e O f D i a g r a m O b j e c t K e y a n y T y p e z b w N T n L X > < a : K e y > < K e y > L i n k s \ & l t ; C o l u m n s \ S u m   a v   B e m a n n i n g s f a k t o r _ N a t t _ A l t _ 2 & g t ; - & l t ; M e a s u r e s \ B e m a n n i n g s f a k t o r _ N a t t _ A l t _ 2 & g t ; \ M E A S U R E < / K e y > < / a : K e y > < a : V a l u e   i : t y p e = " M e a s u r e G r i d V i e w S t a t e I D i a g r a m L i n k E n d p o i n t " / > < / a : K e y V a l u e O f D i a g r a m O b j e c t K e y a n y T y p e z b w N T n L X > < a : K e y V a l u e O f D i a g r a m O b j e c t K e y a n y T y p e z b w N T n L X > < a : K e y > < K e y > L i n k s \ & l t ; C o l u m n s \ S u m   a v   B e m a n n i n g s f a k t o r _ N a t t _ A l t _ 3 & g t ; - & l t ; M e a s u r e s \ B e m a n n i n g s f a k t o r _ N a t t _ A l t _ 3 & g t ; < / K e y > < / a : K e y > < a : V a l u e   i : t y p e = " M e a s u r e G r i d V i e w S t a t e I D i a g r a m L i n k " / > < / a : K e y V a l u e O f D i a g r a m O b j e c t K e y a n y T y p e z b w N T n L X > < a : K e y V a l u e O f D i a g r a m O b j e c t K e y a n y T y p e z b w N T n L X > < a : K e y > < K e y > L i n k s \ & l t ; C o l u m n s \ S u m   a v   B e m a n n i n g s f a k t o r _ N a t t _ A l t _ 3 & g t ; - & l t ; M e a s u r e s \ B e m a n n i n g s f a k t o r _ N a t t _ A l t _ 3 & g t ; \ C O L U M N < / K e y > < / a : K e y > < a : V a l u e   i : t y p e = " M e a s u r e G r i d V i e w S t a t e I D i a g r a m L i n k E n d p o i n t " / > < / a : K e y V a l u e O f D i a g r a m O b j e c t K e y a n y T y p e z b w N T n L X > < a : K e y V a l u e O f D i a g r a m O b j e c t K e y a n y T y p e z b w N T n L X > < a : K e y > < K e y > L i n k s \ & l t ; C o l u m n s \ S u m   a v   B e m a n n i n g s f a k t o r _ N a t t _ A l t _ 3 & g t ; - & l t ; M e a s u r e s \ B e m a n n i n g s f a k t o r _ N a t t _ A l t _ 3 & g t ; \ M E A S U R E < / K e y > < / a : K e y > < a : V a l u e   i : t y p e = " M e a s u r e G r i d V i e w S t a t e I D i a g r a m L i n k E n d p o i n t " / > < / a : K e y V a l u e O f D i a g r a m O b j e c t K e y a n y T y p e z b w N T n L X > < / V i e w S t a t e s > < / D i a g r a m M a n a g e r . S e r i a l i z a b l e D i a g r a m > < D i a g r a m M a n a g e r . S e r i a l i z a b l e D i a g r a m > < A d a p t e r   i : t y p e = " M e a s u r e D i a g r a m S a n d b o x A d a p t e r " > < T a b l e N a m e > A n s a t t e _ K v e l d 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 A n s a t t e _ K v e l d 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 M e a s u r e s \ S u m _ � r s v e r k _ K v e l d _ A l t _ 1 < / K e y > < / D i a g r a m O b j e c t K e y > < D i a g r a m O b j e c t K e y > < K e y > M e a s u r e s \ S u m _ � r s v e r k _ K v e l d _ A l t _ 1 \ T a g I n f o \ F o r m u l a < / K e y > < / D i a g r a m O b j e c t K e y > < D i a g r a m O b j e c t K e y > < K e y > M e a s u r e s \ S u m _ � r s v e r k _ K v e l d _ A l t _ 1 \ T a g I n f o \ V a l u e < / K e y > < / D i a g r a m O b j e c t K e y > < D i a g r a m O b j e c t K e y > < K e y > M e a s u r e s \ S u m _ � r s v e r k _ K v e l d _ A l t _ 2 < / K e y > < / D i a g r a m O b j e c t K e y > < D i a g r a m O b j e c t K e y > < K e y > M e a s u r e s \ S u m _ � r s v e r k _ K v e l d _ A l t _ 2 \ T a g I n f o \ F o r m u l a < / K e y > < / D i a g r a m O b j e c t K e y > < D i a g r a m O b j e c t K e y > < K e y > M e a s u r e s \ S u m _ � r s v e r k _ K v e l d _ A l t _ 2 \ T a g I n f o \ V a l u e < / K e y > < / D i a g r a m O b j e c t K e y > < D i a g r a m O b j e c t K e y > < K e y > M e a s u r e s \ S u m _ � r s v e r k _ K v e l d _ A l t _ 3 < / K e y > < / D i a g r a m O b j e c t K e y > < D i a g r a m O b j e c t K e y > < K e y > M e a s u r e s \ S u m _ � r s v e r k _ K v e l d _ A l t _ 3 \ T a g I n f o \ F o r m u l a < / K e y > < / D i a g r a m O b j e c t K e y > < D i a g r a m O b j e c t K e y > < K e y > M e a s u r e s \ S u m _ � r s v e r k _ K v e l d _ A l t _ 3 \ T a g I n f o \ V a l u e < / K e y > < / D i a g r a m O b j e c t K e y > < D i a g r a m O b j e c t K e y > < K e y > M e a s u r e s \ S u m _ � r s v e r k _ K v e l d _ A l t _ 0 < / K e y > < / D i a g r a m O b j e c t K e y > < D i a g r a m O b j e c t K e y > < K e y > M e a s u r e s \ S u m _ � r s v e r k _ K v e l d _ A l t _ 0 \ T a g I n f o \ F o r m u l a < / K e y > < / D i a g r a m O b j e c t K e y > < D i a g r a m O b j e c t K e y > < K e y > M e a s u r e s \ S u m _ � r s v e r k _ K v e l d _ A l t _ 0 \ T a g I n f o \ V a l u e < / K e y > < / D i a g r a m O b j e c t K e y > < D i a g r a m O b j e c t K e y > < K e y > M e a s u r e s \ S u m _ A n s a t t e _ K v e l d _ A l t _ 0 < / K e y > < / D i a g r a m O b j e c t K e y > < D i a g r a m O b j e c t K e y > < K e y > M e a s u r e s \ S u m _ A n s a t t e _ K v e l d _ A l t _ 0 \ T a g I n f o \ F o r m u l a < / K e y > < / D i a g r a m O b j e c t K e y > < D i a g r a m O b j e c t K e y > < K e y > M e a s u r e s \ S u m _ A n s a t t e _ K v e l d _ A l t _ 0 \ T a g I n f o \ V a l u e < / K e y > < / D i a g r a m O b j e c t K e y > < D i a g r a m O b j e c t K e y > < K e y > M e a s u r e s \ S u m _ A n s a t t e _ K v e l d _ A l t _ 1 < / K e y > < / D i a g r a m O b j e c t K e y > < D i a g r a m O b j e c t K e y > < K e y > M e a s u r e s \ S u m _ A n s a t t e _ K v e l d _ A l t _ 1 \ T a g I n f o \ F o r m u l a < / K e y > < / D i a g r a m O b j e c t K e y > < D i a g r a m O b j e c t K e y > < K e y > M e a s u r e s \ S u m _ A n s a t t e _ K v e l d _ A l t _ 1 \ T a g I n f o \ V a l u e < / K e y > < / D i a g r a m O b j e c t K e y > < D i a g r a m O b j e c t K e y > < K e y > M e a s u r e s \ S u m _ A n s a t t e _ K v e l d _ A l t _ 2 < / K e y > < / D i a g r a m O b j e c t K e y > < D i a g r a m O b j e c t K e y > < K e y > M e a s u r e s \ S u m _ A n s a t t e _ K v e l d _ A l t _ 2 \ T a g I n f o \ F o r m u l a < / K e y > < / D i a g r a m O b j e c t K e y > < D i a g r a m O b j e c t K e y > < K e y > M e a s u r e s \ S u m _ A n s a t t e _ K v e l d _ A l t _ 2 \ T a g I n f o \ V a l u e < / K e y > < / D i a g r a m O b j e c t K e y > < D i a g r a m O b j e c t K e y > < K e y > M e a s u r e s \ S u m _ A n s a t t e _ K v e l d _ A l t _ 3 < / K e y > < / D i a g r a m O b j e c t K e y > < D i a g r a m O b j e c t K e y > < K e y > M e a s u r e s \ S u m _ A n s a t t e _ K v e l d _ A l t _ 3 \ T a g I n f o \ F o r m u l a < / K e y > < / D i a g r a m O b j e c t K e y > < D i a g r a m O b j e c t K e y > < K e y > M e a s u r e s \ S u m _ A n s a t t e _ K v e l d _ A l t _ 3 \ T a g I n f o \ V a l u e < / K e y > < / D i a g r a m O b j e c t K e y > < D i a g r a m O b j e c t K e y > < K e y > C o l u m n s \ B e m a n n i n g   K v e l d < / K e y > < / D i a g r a m O b j e c t K e y > < D i a g r a m O b j e c t K e y > < K e y > C o l u m n s \ A l t e r n a t i v _ 0 < / K e y > < / D i a g r a m O b j e c t K e y > < D i a g r a m O b j e c t K e y > < K e y > C o l u m n s \ A l t e r n a t i v _ 1 < / K e y > < / D i a g r a m O b j e c t K e y > < D i a g r a m O b j e c t K e y > < K e y > C o l u m n s \ A l t e r n a t i v _ 2 < / K e y > < / D i a g r a m O b j e c t K e y > < D i a g r a m O b j e c t K e y > < K e y > C o l u m n s \ A l t e r n a t i v _ 3 < / K e y > < / D i a g r a m O b j e c t K e y > < D i a g r a m O b j e c t K e y > < K e y > C o l u m n s \ T i d s p u n k t < / K e y > < / D i a g r a m O b j e c t K e y > < D i a g r a m O b j e c t K e y > < K e y > C o l u m n s \ B e m a n n i n g _ 2 _ � r s v e r k _ K v e l d < / K e y > < / D i a g r a m O b j e c t K e y > < D i a g r a m O b j e c t K e y > < K e y > C o l u m n s \ � r s v e r k _ K v e l d _ A l t _ 1 < / K e y > < / D i a g r a m O b j e c t K e y > < D i a g r a m O b j e c t K e y > < K e y > C o l u m n s \ � r s v e r k _ K v e l d _ A l t _ 2 < / K e y > < / D i a g r a m O b j e c t K e y > < D i a g r a m O b j e c t K e y > < K e y > C o l u m n s \ � r s v e r k _ K v e l d _ A l t _ 3 < / K e y > < / D i a g r a m O b j e c t K e y > < D i a g r a m O b j e c t K e y > < K e y > C o l u m n s \ � r s v e r k _ K v e l d _ A l t _ 0 < / 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 M e a s u r e s \ S u m _ � r s v e r k _ K v e l d _ A l t _ 1 < / K e y > < / a : K e y > < a : V a l u e   i : t y p e = " M e a s u r e G r i d N o d e V i e w S t a t e " > < L a y e d O u t > t r u e < / L a y e d O u t > < / a : V a l u e > < / a : K e y V a l u e O f D i a g r a m O b j e c t K e y a n y T y p e z b w N T n L X > < a : K e y V a l u e O f D i a g r a m O b j e c t K e y a n y T y p e z b w N T n L X > < a : K e y > < K e y > M e a s u r e s \ S u m _ � r s v e r k _ K v e l d _ A l t _ 1 \ T a g I n f o \ F o r m u l a < / K e y > < / a : K e y > < a : V a l u e   i : t y p e = " M e a s u r e G r i d V i e w S t a t e I D i a g r a m T a g A d d i t i o n a l I n f o " / > < / a : K e y V a l u e O f D i a g r a m O b j e c t K e y a n y T y p e z b w N T n L X > < a : K e y V a l u e O f D i a g r a m O b j e c t K e y a n y T y p e z b w N T n L X > < a : K e y > < K e y > M e a s u r e s \ S u m _ � r s v e r k _ K v e l d _ A l t _ 1 \ T a g I n f o \ V a l u e < / K e y > < / a : K e y > < a : V a l u e   i : t y p e = " M e a s u r e G r i d V i e w S t a t e I D i a g r a m T a g A d d i t i o n a l I n f o " / > < / a : K e y V a l u e O f D i a g r a m O b j e c t K e y a n y T y p e z b w N T n L X > < a : K e y V a l u e O f D i a g r a m O b j e c t K e y a n y T y p e z b w N T n L X > < a : K e y > < K e y > M e a s u r e s \ S u m _ � r s v e r k _ K v e l d _ A l t _ 2 < / K e y > < / a : K e y > < a : V a l u e   i : t y p e = " M e a s u r e G r i d N o d e V i e w S t a t e " > < L a y e d O u t > t r u e < / L a y e d O u t > < R o w > 1 < / R o w > < / a : V a l u e > < / a : K e y V a l u e O f D i a g r a m O b j e c t K e y a n y T y p e z b w N T n L X > < a : K e y V a l u e O f D i a g r a m O b j e c t K e y a n y T y p e z b w N T n L X > < a : K e y > < K e y > M e a s u r e s \ S u m _ � r s v e r k _ K v e l d _ A l t _ 2 \ T a g I n f o \ F o r m u l a < / K e y > < / a : K e y > < a : V a l u e   i : t y p e = " M e a s u r e G r i d V i e w S t a t e I D i a g r a m T a g A d d i t i o n a l I n f o " / > < / a : K e y V a l u e O f D i a g r a m O b j e c t K e y a n y T y p e z b w N T n L X > < a : K e y V a l u e O f D i a g r a m O b j e c t K e y a n y T y p e z b w N T n L X > < a : K e y > < K e y > M e a s u r e s \ S u m _ � r s v e r k _ K v e l d _ A l t _ 2 \ T a g I n f o \ V a l u e < / K e y > < / a : K e y > < a : V a l u e   i : t y p e = " M e a s u r e G r i d V i e w S t a t e I D i a g r a m T a g A d d i t i o n a l I n f o " / > < / a : K e y V a l u e O f D i a g r a m O b j e c t K e y a n y T y p e z b w N T n L X > < a : K e y V a l u e O f D i a g r a m O b j e c t K e y a n y T y p e z b w N T n L X > < a : K e y > < K e y > M e a s u r e s \ S u m _ � r s v e r k _ K v e l d _ A l t _ 3 < / K e y > < / a : K e y > < a : V a l u e   i : t y p e = " M e a s u r e G r i d N o d e V i e w S t a t e " > < L a y e d O u t > t r u e < / L a y e d O u t > < R o w > 2 < / R o w > < / a : V a l u e > < / a : K e y V a l u e O f D i a g r a m O b j e c t K e y a n y T y p e z b w N T n L X > < a : K e y V a l u e O f D i a g r a m O b j e c t K e y a n y T y p e z b w N T n L X > < a : K e y > < K e y > M e a s u r e s \ S u m _ � r s v e r k _ K v e l d _ A l t _ 3 \ T a g I n f o \ F o r m u l a < / K e y > < / a : K e y > < a : V a l u e   i : t y p e = " M e a s u r e G r i d V i e w S t a t e I D i a g r a m T a g A d d i t i o n a l I n f o " / > < / a : K e y V a l u e O f D i a g r a m O b j e c t K e y a n y T y p e z b w N T n L X > < a : K e y V a l u e O f D i a g r a m O b j e c t K e y a n y T y p e z b w N T n L X > < a : K e y > < K e y > M e a s u r e s \ S u m _ � r s v e r k _ K v e l d _ A l t _ 3 \ T a g I n f o \ V a l u e < / K e y > < / a : K e y > < a : V a l u e   i : t y p e = " M e a s u r e G r i d V i e w S t a t e I D i a g r a m T a g A d d i t i o n a l I n f o " / > < / a : K e y V a l u e O f D i a g r a m O b j e c t K e y a n y T y p e z b w N T n L X > < a : K e y V a l u e O f D i a g r a m O b j e c t K e y a n y T y p e z b w N T n L X > < a : K e y > < K e y > M e a s u r e s \ S u m _ � r s v e r k _ K v e l d _ A l t _ 0 < / K e y > < / a : K e y > < a : V a l u e   i : t y p e = " M e a s u r e G r i d N o d e V i e w S t a t e " > < L a y e d O u t > t r u e < / L a y e d O u t > < R o w > 3 < / R o w > < / a : V a l u e > < / a : K e y V a l u e O f D i a g r a m O b j e c t K e y a n y T y p e z b w N T n L X > < a : K e y V a l u e O f D i a g r a m O b j e c t K e y a n y T y p e z b w N T n L X > < a : K e y > < K e y > M e a s u r e s \ S u m _ � r s v e r k _ K v e l d _ A l t _ 0 \ T a g I n f o \ F o r m u l a < / K e y > < / a : K e y > < a : V a l u e   i : t y p e = " M e a s u r e G r i d V i e w S t a t e I D i a g r a m T a g A d d i t i o n a l I n f o " / > < / a : K e y V a l u e O f D i a g r a m O b j e c t K e y a n y T y p e z b w N T n L X > < a : K e y V a l u e O f D i a g r a m O b j e c t K e y a n y T y p e z b w N T n L X > < a : K e y > < K e y > M e a s u r e s \ S u m _ � r s v e r k _ K v e l d _ A l t _ 0 \ T a g I n f o \ V a l u e < / K e y > < / a : K e y > < a : V a l u e   i : t y p e = " M e a s u r e G r i d V i e w S t a t e I D i a g r a m T a g A d d i t i o n a l I n f o " / > < / a : K e y V a l u e O f D i a g r a m O b j e c t K e y a n y T y p e z b w N T n L X > < a : K e y V a l u e O f D i a g r a m O b j e c t K e y a n y T y p e z b w N T n L X > < a : K e y > < K e y > M e a s u r e s \ S u m _ A n s a t t e _ K v e l d _ A l t _ 0 < / K e y > < / a : K e y > < a : V a l u e   i : t y p e = " M e a s u r e G r i d N o d e V i e w S t a t e " > < L a y e d O u t > t r u e < / L a y e d O u t > < R o w > 4 < / R o w > < / a : V a l u e > < / a : K e y V a l u e O f D i a g r a m O b j e c t K e y a n y T y p e z b w N T n L X > < a : K e y V a l u e O f D i a g r a m O b j e c t K e y a n y T y p e z b w N T n L X > < a : K e y > < K e y > M e a s u r e s \ S u m _ A n s a t t e _ K v e l d _ A l t _ 0 \ T a g I n f o \ F o r m u l a < / K e y > < / a : K e y > < a : V a l u e   i : t y p e = " M e a s u r e G r i d V i e w S t a t e I D i a g r a m T a g A d d i t i o n a l I n f o " / > < / a : K e y V a l u e O f D i a g r a m O b j e c t K e y a n y T y p e z b w N T n L X > < a : K e y V a l u e O f D i a g r a m O b j e c t K e y a n y T y p e z b w N T n L X > < a : K e y > < K e y > M e a s u r e s \ S u m _ A n s a t t e _ K v e l d _ A l t _ 0 \ T a g I n f o \ V a l u e < / K e y > < / a : K e y > < a : V a l u e   i : t y p e = " M e a s u r e G r i d V i e w S t a t e I D i a g r a m T a g A d d i t i o n a l I n f o " / > < / a : K e y V a l u e O f D i a g r a m O b j e c t K e y a n y T y p e z b w N T n L X > < a : K e y V a l u e O f D i a g r a m O b j e c t K e y a n y T y p e z b w N T n L X > < a : K e y > < K e y > M e a s u r e s \ S u m _ A n s a t t e _ K v e l d _ A l t _ 1 < / K e y > < / a : K e y > < a : V a l u e   i : t y p e = " M e a s u r e G r i d N o d e V i e w S t a t e " > < L a y e d O u t > t r u e < / L a y e d O u t > < R o w > 5 < / R o w > < / a : V a l u e > < / a : K e y V a l u e O f D i a g r a m O b j e c t K e y a n y T y p e z b w N T n L X > < a : K e y V a l u e O f D i a g r a m O b j e c t K e y a n y T y p e z b w N T n L X > < a : K e y > < K e y > M e a s u r e s \ S u m _ A n s a t t e _ K v e l d _ A l t _ 1 \ T a g I n f o \ F o r m u l a < / K e y > < / a : K e y > < a : V a l u e   i : t y p e = " M e a s u r e G r i d V i e w S t a t e I D i a g r a m T a g A d d i t i o n a l I n f o " / > < / a : K e y V a l u e O f D i a g r a m O b j e c t K e y a n y T y p e z b w N T n L X > < a : K e y V a l u e O f D i a g r a m O b j e c t K e y a n y T y p e z b w N T n L X > < a : K e y > < K e y > M e a s u r e s \ S u m _ A n s a t t e _ K v e l d _ A l t _ 1 \ T a g I n f o \ V a l u e < / K e y > < / a : K e y > < a : V a l u e   i : t y p e = " M e a s u r e G r i d V i e w S t a t e I D i a g r a m T a g A d d i t i o n a l I n f o " / > < / a : K e y V a l u e O f D i a g r a m O b j e c t K e y a n y T y p e z b w N T n L X > < a : K e y V a l u e O f D i a g r a m O b j e c t K e y a n y T y p e z b w N T n L X > < a : K e y > < K e y > M e a s u r e s \ S u m _ A n s a t t e _ K v e l d _ A l t _ 2 < / K e y > < / a : K e y > < a : V a l u e   i : t y p e = " M e a s u r e G r i d N o d e V i e w S t a t e " > < L a y e d O u t > t r u e < / L a y e d O u t > < R o w > 6 < / R o w > < / a : V a l u e > < / a : K e y V a l u e O f D i a g r a m O b j e c t K e y a n y T y p e z b w N T n L X > < a : K e y V a l u e O f D i a g r a m O b j e c t K e y a n y T y p e z b w N T n L X > < a : K e y > < K e y > M e a s u r e s \ S u m _ A n s a t t e _ K v e l d _ A l t _ 2 \ T a g I n f o \ F o r m u l a < / K e y > < / a : K e y > < a : V a l u e   i : t y p e = " M e a s u r e G r i d V i e w S t a t e I D i a g r a m T a g A d d i t i o n a l I n f o " / > < / a : K e y V a l u e O f D i a g r a m O b j e c t K e y a n y T y p e z b w N T n L X > < a : K e y V a l u e O f D i a g r a m O b j e c t K e y a n y T y p e z b w N T n L X > < a : K e y > < K e y > M e a s u r e s \ S u m _ A n s a t t e _ K v e l d _ A l t _ 2 \ T a g I n f o \ V a l u e < / K e y > < / a : K e y > < a : V a l u e   i : t y p e = " M e a s u r e G r i d V i e w S t a t e I D i a g r a m T a g A d d i t i o n a l I n f o " / > < / a : K e y V a l u e O f D i a g r a m O b j e c t K e y a n y T y p e z b w N T n L X > < a : K e y V a l u e O f D i a g r a m O b j e c t K e y a n y T y p e z b w N T n L X > < a : K e y > < K e y > M e a s u r e s \ S u m _ A n s a t t e _ K v e l d _ A l t _ 3 < / K e y > < / a : K e y > < a : V a l u e   i : t y p e = " M e a s u r e G r i d N o d e V i e w S t a t e " > < L a y e d O u t > t r u e < / L a y e d O u t > < R o w > 7 < / R o w > < / a : V a l u e > < / a : K e y V a l u e O f D i a g r a m O b j e c t K e y a n y T y p e z b w N T n L X > < a : K e y V a l u e O f D i a g r a m O b j e c t K e y a n y T y p e z b w N T n L X > < a : K e y > < K e y > M e a s u r e s \ S u m _ A n s a t t e _ K v e l d _ A l t _ 3 \ T a g I n f o \ F o r m u l a < / K e y > < / a : K e y > < a : V a l u e   i : t y p e = " M e a s u r e G r i d V i e w S t a t e I D i a g r a m T a g A d d i t i o n a l I n f o " / > < / a : K e y V a l u e O f D i a g r a m O b j e c t K e y a n y T y p e z b w N T n L X > < a : K e y V a l u e O f D i a g r a m O b j e c t K e y a n y T y p e z b w N T n L X > < a : K e y > < K e y > M e a s u r e s \ S u m _ A n s a t t e _ K v e l d _ A l t _ 3 \ T a g I n f o \ V a l u e < / K e y > < / a : K e y > < a : V a l u e   i : t y p e = " M e a s u r e G r i d V i e w S t a t e I D i a g r a m T a g A d d i t i o n a l I n f o " / > < / a : K e y V a l u e O f D i a g r a m O b j e c t K e y a n y T y p e z b w N T n L X > < a : K e y V a l u e O f D i a g r a m O b j e c t K e y a n y T y p e z b w N T n L X > < a : K e y > < K e y > C o l u m n s \ B e m a n n i n g   K v e l d < / K e y > < / a : K e y > < a : V a l u e   i : t y p e = " M e a s u r e G r i d N o d e V i e w S t a t e " > < L a y e d O u t > t r u e < / L a y e d O u t > < / a : V a l u e > < / a : K e y V a l u e O f D i a g r a m O b j e c t K e y a n y T y p e z b w N T n L X > < a : K e y V a l u e O f D i a g r a m O b j e c t K e y a n y T y p e z b w N T n L X > < a : K e y > < K e y > C o l u m n s \ A l t e r n a t i v _ 0 < / K e y > < / a : K e y > < a : V a l u e   i : t y p e = " M e a s u r e G r i d N o d e V i e w S t a t e " > < C o l u m n > 1 < / C o l u m n > < L a y e d O u t > t r u e < / L a y e d O u t > < / a : V a l u e > < / a : K e y V a l u e O f D i a g r a m O b j e c t K e y a n y T y p e z b w N T n L X > < a : K e y V a l u e O f D i a g r a m O b j e c t K e y a n y T y p e z b w N T n L X > < a : K e y > < K e y > C o l u m n s \ A l t e r n a t i v _ 1 < / K e y > < / a : K e y > < a : V a l u e   i : t y p e = " M e a s u r e G r i d N o d e V i e w S t a t e " > < C o l u m n > 2 < / C o l u m n > < L a y e d O u t > t r u e < / L a y e d O u t > < / a : V a l u e > < / a : K e y V a l u e O f D i a g r a m O b j e c t K e y a n y T y p e z b w N T n L X > < a : K e y V a l u e O f D i a g r a m O b j e c t K e y a n y T y p e z b w N T n L X > < a : K e y > < K e y > C o l u m n s \ A l t e r n a t i v _ 2 < / K e y > < / a : K e y > < a : V a l u e   i : t y p e = " M e a s u r e G r i d N o d e V i e w S t a t e " > < C o l u m n > 3 < / C o l u m n > < L a y e d O u t > t r u e < / L a y e d O u t > < / a : V a l u e > < / a : K e y V a l u e O f D i a g r a m O b j e c t K e y a n y T y p e z b w N T n L X > < a : K e y V a l u e O f D i a g r a m O b j e c t K e y a n y T y p e z b w N T n L X > < a : K e y > < K e y > C o l u m n s \ A l t e r n a t i v _ 3 < / K e y > < / a : K e y > < a : V a l u e   i : t y p e = " M e a s u r e G r i d N o d e V i e w S t a t e " > < C o l u m n > 4 < / C o l u m n > < L a y e d O u t > t r u e < / L a y e d O u t > < / a : V a l u e > < / a : K e y V a l u e O f D i a g r a m O b j e c t K e y a n y T y p e z b w N T n L X > < a : K e y V a l u e O f D i a g r a m O b j e c t K e y a n y T y p e z b w N T n L X > < a : K e y > < K e y > C o l u m n s \ T i d s p u n k t < / K e y > < / a : K e y > < a : V a l u e   i : t y p e = " M e a s u r e G r i d N o d e V i e w S t a t e " > < C o l u m n > 5 < / C o l u m n > < L a y e d O u t > t r u e < / L a y e d O u t > < / a : V a l u e > < / a : K e y V a l u e O f D i a g r a m O b j e c t K e y a n y T y p e z b w N T n L X > < a : K e y V a l u e O f D i a g r a m O b j e c t K e y a n y T y p e z b w N T n L X > < a : K e y > < K e y > C o l u m n s \ B e m a n n i n g _ 2 _ � r s v e r k _ K v e l d < / K e y > < / a : K e y > < a : V a l u e   i : t y p e = " M e a s u r e G r i d N o d e V i e w S t a t e " > < C o l u m n > 6 < / C o l u m n > < L a y e d O u t > t r u e < / L a y e d O u t > < / a : V a l u e > < / a : K e y V a l u e O f D i a g r a m O b j e c t K e y a n y T y p e z b w N T n L X > < a : K e y V a l u e O f D i a g r a m O b j e c t K e y a n y T y p e z b w N T n L X > < a : K e y > < K e y > C o l u m n s \ � r s v e r k _ K v e l d _ A l t _ 1 < / K e y > < / a : K e y > < a : V a l u e   i : t y p e = " M e a s u r e G r i d N o d e V i e w S t a t e " > < C o l u m n > 7 < / C o l u m n > < L a y e d O u t > t r u e < / L a y e d O u t > < / a : V a l u e > < / a : K e y V a l u e O f D i a g r a m O b j e c t K e y a n y T y p e z b w N T n L X > < a : K e y V a l u e O f D i a g r a m O b j e c t K e y a n y T y p e z b w N T n L X > < a : K e y > < K e y > C o l u m n s \ � r s v e r k _ K v e l d _ A l t _ 2 < / K e y > < / a : K e y > < a : V a l u e   i : t y p e = " M e a s u r e G r i d N o d e V i e w S t a t e " > < C o l u m n > 8 < / C o l u m n > < L a y e d O u t > t r u e < / L a y e d O u t > < / a : V a l u e > < / a : K e y V a l u e O f D i a g r a m O b j e c t K e y a n y T y p e z b w N T n L X > < a : K e y V a l u e O f D i a g r a m O b j e c t K e y a n y T y p e z b w N T n L X > < a : K e y > < K e y > C o l u m n s \ � r s v e r k _ K v e l d _ A l t _ 3 < / K e y > < / a : K e y > < a : V a l u e   i : t y p e = " M e a s u r e G r i d N o d e V i e w S t a t e " > < C o l u m n > 9 < / C o l u m n > < L a y e d O u t > t r u e < / L a y e d O u t > < / a : V a l u e > < / a : K e y V a l u e O f D i a g r a m O b j e c t K e y a n y T y p e z b w N T n L X > < a : K e y V a l u e O f D i a g r a m O b j e c t K e y a n y T y p e z b w N T n L X > < a : K e y > < K e y > C o l u m n s \ � r s v e r k _ K v e l d _ A l t _ 0 < / K e y > < / a : K e y > < a : V a l u e   i : t y p e = " M e a s u r e G r i d N o d e V i e w S t a t e " > < C o l u m n > 1 0 < / C o l u m n > < L a y e d O u t > t r u e < / L a y e d O u t > < / a : V a l u e > < / a : K e y V a l u e O f D i a g r a m O b j e c t K e y a n y T y p e z b w N T n L X > < / V i e w S t a t e s > < / D i a g r a m M a n a g e r . S e r i a l i z a b l e D i a g r a m > < D i a g r a m M a n a g e r . S e r i a l i z a b l e D i a g r a m > < A d a p t e r   i : t y p e = " M e a s u r e D i a g r a m S a n d b o x A d a p t e r " > < T a b l e N a m e > A n s a t t e _ F e l l e s 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 A n s a t t e _ F e l l e s 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 M e a s u r e s \ S U M _ � r s v e r k _ F e l l e s _ A l t _ 0 < / K e y > < / D i a g r a m O b j e c t K e y > < D i a g r a m O b j e c t K e y > < K e y > M e a s u r e s \ S U M _ � r s v e r k _ F e l l e s _ A l t _ 0 \ T a g I n f o \ F o r m u l a < / K e y > < / D i a g r a m O b j e c t K e y > < D i a g r a m O b j e c t K e y > < K e y > M e a s u r e s \ S U M _ � r s v e r k _ F e l l e s _ A l t _ 0 \ T a g I n f o \ V a l u e < / K e y > < / D i a g r a m O b j e c t K e y > < D i a g r a m O b j e c t K e y > < K e y > M e a s u r e s \ S U M _ � r s v e r k _ F e l l e s _ A l t _ 1 < / K e y > < / D i a g r a m O b j e c t K e y > < D i a g r a m O b j e c t K e y > < K e y > M e a s u r e s \ S U M _ � r s v e r k _ F e l l e s _ A l t _ 1 \ T a g I n f o \ F o r m u l a < / K e y > < / D i a g r a m O b j e c t K e y > < D i a g r a m O b j e c t K e y > < K e y > M e a s u r e s \ S U M _ � r s v e r k _ F e l l e s _ A l t _ 1 \ T a g I n f o \ V a l u e < / K e y > < / D i a g r a m O b j e c t K e y > < D i a g r a m O b j e c t K e y > < K e y > M e a s u r e s \ S U M _ � r s v e r k _ F e l l e s _ A l t _ 2 < / K e y > < / D i a g r a m O b j e c t K e y > < D i a g r a m O b j e c t K e y > < K e y > M e a s u r e s \ S U M _ � r s v e r k _ F e l l e s _ A l t _ 2 \ T a g I n f o \ F o r m u l a < / K e y > < / D i a g r a m O b j e c t K e y > < D i a g r a m O b j e c t K e y > < K e y > M e a s u r e s \ S U M _ � r s v e r k _ F e l l e s _ A l t _ 2 \ T a g I n f o \ V a l u e < / K e y > < / D i a g r a m O b j e c t K e y > < D i a g r a m O b j e c t K e y > < K e y > M e a s u r e s \ S U M _ � r s v e r k _ F e l l e s _ A l t _ 3 < / K e y > < / D i a g r a m O b j e c t K e y > < D i a g r a m O b j e c t K e y > < K e y > M e a s u r e s \ S U M _ � r s v e r k _ F e l l e s _ A l t _ 3 \ T a g I n f o \ F o r m u l a < / K e y > < / D i a g r a m O b j e c t K e y > < D i a g r a m O b j e c t K e y > < K e y > M e a s u r e s \ S U M _ � r s v e r k _ F e l l e s _ A l t _ 3 \ T a g I n f o \ V a l u e < / K e y > < / D i a g r a m O b j e c t K e y > < D i a g r a m O b j e c t K e y > < K e y > M e a s u r e s \ S U M _ A n s a t t e _ F e l l e s _ A l t _ 0 < / K e y > < / D i a g r a m O b j e c t K e y > < D i a g r a m O b j e c t K e y > < K e y > M e a s u r e s \ S U M _ A n s a t t e _ F e l l e s _ A l t _ 0 \ T a g I n f o \ F o r m u l a < / K e y > < / D i a g r a m O b j e c t K e y > < D i a g r a m O b j e c t K e y > < K e y > M e a s u r e s \ S U M _ A n s a t t e _ F e l l e s _ A l t _ 0 \ T a g I n f o \ V a l u e < / K e y > < / D i a g r a m O b j e c t K e y > < D i a g r a m O b j e c t K e y > < K e y > M e a s u r e s \ S U M _ A n s a t t e _ F e l l e s _ A l t _ 1 < / K e y > < / D i a g r a m O b j e c t K e y > < D i a g r a m O b j e c t K e y > < K e y > M e a s u r e s \ S U M _ A n s a t t e _ F e l l e s _ A l t _ 1 \ T a g I n f o \ F o r m u l a < / K e y > < / D i a g r a m O b j e c t K e y > < D i a g r a m O b j e c t K e y > < K e y > M e a s u r e s \ S U M _ A n s a t t e _ F e l l e s _ A l t _ 1 \ T a g I n f o \ V a l u e < / K e y > < / D i a g r a m O b j e c t K e y > < D i a g r a m O b j e c t K e y > < K e y > M e a s u r e s \ S U M _ A n s a t t e _ F e l l e s _ A l t _ 2 < / K e y > < / D i a g r a m O b j e c t K e y > < D i a g r a m O b j e c t K e y > < K e y > M e a s u r e s \ S U M _ A n s a t t e _ F e l l e s _ A l t _ 2 \ T a g I n f o \ F o r m u l a < / K e y > < / D i a g r a m O b j e c t K e y > < D i a g r a m O b j e c t K e y > < K e y > M e a s u r e s \ S U M _ A n s a t t e _ F e l l e s _ A l t _ 2 \ T a g I n f o \ V a l u e < / K e y > < / D i a g r a m O b j e c t K e y > < D i a g r a m O b j e c t K e y > < K e y > M e a s u r e s \ S U M _ A n s a t t e _ F e l l e s _ A l t _ 3 < / K e y > < / D i a g r a m O b j e c t K e y > < D i a g r a m O b j e c t K e y > < K e y > M e a s u r e s \ S U M _ A n s a t t e _ F e l l e s _ A l t _ 3 \ T a g I n f o \ F o r m u l a < / K e y > < / D i a g r a m O b j e c t K e y > < D i a g r a m O b j e c t K e y > < K e y > M e a s u r e s \ S U M _ A n s a t t e _ F e l l e s _ A l t _ 3 \ T a g I n f o \ V a l u e < / K e y > < / D i a g r a m O b j e c t K e y > < D i a g r a m O b j e c t K e y > < K e y > M e a s u r e s \ S u m _ A n s a t t e _ D a g _ F e l l e s _ A l t _ 0 < / K e y > < / D i a g r a m O b j e c t K e y > < D i a g r a m O b j e c t K e y > < K e y > M e a s u r e s \ S u m _ A n s a t t e _ D a g _ F e l l e s _ A l t _ 0 \ T a g I n f o \ F o r m u l a < / K e y > < / D i a g r a m O b j e c t K e y > < D i a g r a m O b j e c t K e y > < K e y > M e a s u r e s \ S u m _ A n s a t t e _ D a g _ F e l l e s _ A l t _ 0 \ T a g I n f o \ V a l u e < / K e y > < / D i a g r a m O b j e c t K e y > < D i a g r a m O b j e c t K e y > < K e y > M e a s u r e s \ S u m _ A n s a t t e _ D a g _ F e l l e s _ A l t _ 1 < / K e y > < / D i a g r a m O b j e c t K e y > < D i a g r a m O b j e c t K e y > < K e y > M e a s u r e s \ S u m _ A n s a t t e _ D a g _ F e l l e s _ A l t _ 1 \ T a g I n f o \ F o r m u l a < / K e y > < / D i a g r a m O b j e c t K e y > < D i a g r a m O b j e c t K e y > < K e y > M e a s u r e s \ S u m _ A n s a t t e _ D a g _ F e l l e s _ A l t _ 1 \ T a g I n f o \ V a l u e < / K e y > < / D i a g r a m O b j e c t K e y > < D i a g r a m O b j e c t K e y > < K e y > M e a s u r e s \ S u m _ A n s a t t e _ D a g _ F e l l e s _ A l t _ 2 < / K e y > < / D i a g r a m O b j e c t K e y > < D i a g r a m O b j e c t K e y > < K e y > M e a s u r e s \ S u m _ A n s a t t e _ D a g _ F e l l e s _ A l t _ 2 \ T a g I n f o \ F o r m u l a < / K e y > < / D i a g r a m O b j e c t K e y > < D i a g r a m O b j e c t K e y > < K e y > M e a s u r e s \ S u m _ A n s a t t e _ D a g _ F e l l e s _ A l t _ 2 \ T a g I n f o \ V a l u e < / K e y > < / D i a g r a m O b j e c t K e y > < D i a g r a m O b j e c t K e y > < K e y > M e a s u r e s \ S u m _ A n s a t t e _ D a g _ F e l l e s _ A l t _ 3 < / K e y > < / D i a g r a m O b j e c t K e y > < D i a g r a m O b j e c t K e y > < K e y > M e a s u r e s \ S u m _ A n s a t t e _ D a g _ F e l l e s _ A l t _ 3 \ T a g I n f o \ F o r m u l a < / K e y > < / D i a g r a m O b j e c t K e y > < D i a g r a m O b j e c t K e y > < K e y > M e a s u r e s \ S u m _ A n s a t t e _ D a g _ F e l l e s _ A l t _ 3 \ T a g I n f o \ V a l u e < / K e y > < / D i a g r a m O b j e c t K e y > < D i a g r a m O b j e c t K e y > < K e y > C o l u m n s \ B e m a n n i n g   F e l l e s < / K e y > < / D i a g r a m O b j e c t K e y > < D i a g r a m O b j e c t K e y > < K e y > C o l u m n s \ A l t e r n a t i v _ 0 < / K e y > < / D i a g r a m O b j e c t K e y > < D i a g r a m O b j e c t K e y > < K e y > C o l u m n s \ A l t e r n a t i v _ 1 < / K e y > < / D i a g r a m O b j e c t K e y > < D i a g r a m O b j e c t K e y > < K e y > C o l u m n s \ A l t e r n a t i v _ 2 < / K e y > < / D i a g r a m O b j e c t K e y > < D i a g r a m O b j e c t K e y > < K e y > C o l u m n s \ A l t e r n a t i v _ 3 < / K e y > < / D i a g r a m O b j e c t K e y > < D i a g r a m O b j e c t K e y > < K e y > C o l u m n s \ T i d s p u n k t < / K e y > < / D i a g r a m O b j e c t K e y > < D i a g r a m O b j e c t K e y > < K e y > C o l u m n s \ B e m a n n i n g _ 2 _ � r s v e r k _ F e l l e s < / K e y > < / D i a g r a m O b j e c t K e y > < D i a g r a m O b j e c t K e y > < K e y > C o l u m n s \ � r s v e r k _ F e l l e s _ A l t _ 0 < / K e y > < / D i a g r a m O b j e c t K e y > < D i a g r a m O b j e c t K e y > < K e y > C o l u m n s \ � r s v e r k _ F e l l e s _ A l t _ 1 < / K e y > < / D i a g r a m O b j e c t K e y > < D i a g r a m O b j e c t K e y > < K e y > C o l u m n s \ � r s v e r k _ F e l l e s _ A l t _ 2 < / K e y > < / D i a g r a m O b j e c t K e y > < D i a g r a m O b j e c t K e y > < K e y > C o l u m n s \ � r s v e r k _ F e l l e s _ A l t _ 3 < / 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 M e a s u r e s \ S U M _ � r s v e r k _ F e l l e s _ A l t _ 0 < / K e y > < / a : K e y > < a : V a l u e   i : t y p e = " M e a s u r e G r i d N o d e V i e w S t a t e " > < L a y e d O u t > t r u e < / L a y e d O u t > < / a : V a l u e > < / a : K e y V a l u e O f D i a g r a m O b j e c t K e y a n y T y p e z b w N T n L X > < a : K e y V a l u e O f D i a g r a m O b j e c t K e y a n y T y p e z b w N T n L X > < a : K e y > < K e y > M e a s u r e s \ S U M _ � r s v e r k _ F e l l e s _ A l t _ 0 \ T a g I n f o \ F o r m u l a < / K e y > < / a : K e y > < a : V a l u e   i : t y p e = " M e a s u r e G r i d V i e w S t a t e I D i a g r a m T a g A d d i t i o n a l I n f o " / > < / a : K e y V a l u e O f D i a g r a m O b j e c t K e y a n y T y p e z b w N T n L X > < a : K e y V a l u e O f D i a g r a m O b j e c t K e y a n y T y p e z b w N T n L X > < a : K e y > < K e y > M e a s u r e s \ S U M _ � r s v e r k _ F e l l e s _ A l t _ 0 \ T a g I n f o \ V a l u e < / K e y > < / a : K e y > < a : V a l u e   i : t y p e = " M e a s u r e G r i d V i e w S t a t e I D i a g r a m T a g A d d i t i o n a l I n f o " / > < / a : K e y V a l u e O f D i a g r a m O b j e c t K e y a n y T y p e z b w N T n L X > < a : K e y V a l u e O f D i a g r a m O b j e c t K e y a n y T y p e z b w N T n L X > < a : K e y > < K e y > M e a s u r e s \ S U M _ � r s v e r k _ F e l l e s _ A l t _ 1 < / K e y > < / a : K e y > < a : V a l u e   i : t y p e = " M e a s u r e G r i d N o d e V i e w S t a t e " > < L a y e d O u t > t r u e < / L a y e d O u t > < R o w > 1 < / R o w > < / a : V a l u e > < / a : K e y V a l u e O f D i a g r a m O b j e c t K e y a n y T y p e z b w N T n L X > < a : K e y V a l u e O f D i a g r a m O b j e c t K e y a n y T y p e z b w N T n L X > < a : K e y > < K e y > M e a s u r e s \ S U M _ � r s v e r k _ F e l l e s _ A l t _ 1 \ T a g I n f o \ F o r m u l a < / K e y > < / a : K e y > < a : V a l u e   i : t y p e = " M e a s u r e G r i d V i e w S t a t e I D i a g r a m T a g A d d i t i o n a l I n f o " / > < / a : K e y V a l u e O f D i a g r a m O b j e c t K e y a n y T y p e z b w N T n L X > < a : K e y V a l u e O f D i a g r a m O b j e c t K e y a n y T y p e z b w N T n L X > < a : K e y > < K e y > M e a s u r e s \ S U M _ � r s v e r k _ F e l l e s _ A l t _ 1 \ T a g I n f o \ V a l u e < / K e y > < / a : K e y > < a : V a l u e   i : t y p e = " M e a s u r e G r i d V i e w S t a t e I D i a g r a m T a g A d d i t i o n a l I n f o " / > < / a : K e y V a l u e O f D i a g r a m O b j e c t K e y a n y T y p e z b w N T n L X > < a : K e y V a l u e O f D i a g r a m O b j e c t K e y a n y T y p e z b w N T n L X > < a : K e y > < K e y > M e a s u r e s \ S U M _ � r s v e r k _ F e l l e s _ A l t _ 2 < / K e y > < / a : K e y > < a : V a l u e   i : t y p e = " M e a s u r e G r i d N o d e V i e w S t a t e " > < L a y e d O u t > t r u e < / L a y e d O u t > < R o w > 2 < / R o w > < / a : V a l u e > < / a : K e y V a l u e O f D i a g r a m O b j e c t K e y a n y T y p e z b w N T n L X > < a : K e y V a l u e O f D i a g r a m O b j e c t K e y a n y T y p e z b w N T n L X > < a : K e y > < K e y > M e a s u r e s \ S U M _ � r s v e r k _ F e l l e s _ A l t _ 2 \ T a g I n f o \ F o r m u l a < / K e y > < / a : K e y > < a : V a l u e   i : t y p e = " M e a s u r e G r i d V i e w S t a t e I D i a g r a m T a g A d d i t i o n a l I n f o " / > < / a : K e y V a l u e O f D i a g r a m O b j e c t K e y a n y T y p e z b w N T n L X > < a : K e y V a l u e O f D i a g r a m O b j e c t K e y a n y T y p e z b w N T n L X > < a : K e y > < K e y > M e a s u r e s \ S U M _ � r s v e r k _ F e l l e s _ A l t _ 2 \ T a g I n f o \ V a l u e < / K e y > < / a : K e y > < a : V a l u e   i : t y p e = " M e a s u r e G r i d V i e w S t a t e I D i a g r a m T a g A d d i t i o n a l I n f o " / > < / a : K e y V a l u e O f D i a g r a m O b j e c t K e y a n y T y p e z b w N T n L X > < a : K e y V a l u e O f D i a g r a m O b j e c t K e y a n y T y p e z b w N T n L X > < a : K e y > < K e y > M e a s u r e s \ S U M _ � r s v e r k _ F e l l e s _ A l t _ 3 < / K e y > < / a : K e y > < a : V a l u e   i : t y p e = " M e a s u r e G r i d N o d e V i e w S t a t e " > < L a y e d O u t > t r u e < / L a y e d O u t > < R o w > 3 < / R o w > < / a : V a l u e > < / a : K e y V a l u e O f D i a g r a m O b j e c t K e y a n y T y p e z b w N T n L X > < a : K e y V a l u e O f D i a g r a m O b j e c t K e y a n y T y p e z b w N T n L X > < a : K e y > < K e y > M e a s u r e s \ S U M _ � r s v e r k _ F e l l e s _ A l t _ 3 \ T a g I n f o \ F o r m u l a < / K e y > < / a : K e y > < a : V a l u e   i : t y p e = " M e a s u r e G r i d V i e w S t a t e I D i a g r a m T a g A d d i t i o n a l I n f o " / > < / a : K e y V a l u e O f D i a g r a m O b j e c t K e y a n y T y p e z b w N T n L X > < a : K e y V a l u e O f D i a g r a m O b j e c t K e y a n y T y p e z b w N T n L X > < a : K e y > < K e y > M e a s u r e s \ S U M _ � r s v e r k _ F e l l e s _ A l t _ 3 \ T a g I n f o \ V a l u e < / K e y > < / a : K e y > < a : V a l u e   i : t y p e = " M e a s u r e G r i d V i e w S t a t e I D i a g r a m T a g A d d i t i o n a l I n f o " / > < / a : K e y V a l u e O f D i a g r a m O b j e c t K e y a n y T y p e z b w N T n L X > < a : K e y V a l u e O f D i a g r a m O b j e c t K e y a n y T y p e z b w N T n L X > < a : K e y > < K e y > M e a s u r e s \ S U M _ A n s a t t e _ F e l l e s _ A l t _ 0 < / K e y > < / a : K e y > < a : V a l u e   i : t y p e = " M e a s u r e G r i d N o d e V i e w S t a t e " > < L a y e d O u t > t r u e < / L a y e d O u t > < R o w > 4 < / R o w > < / a : V a l u e > < / a : K e y V a l u e O f D i a g r a m O b j e c t K e y a n y T y p e z b w N T n L X > < a : K e y V a l u e O f D i a g r a m O b j e c t K e y a n y T y p e z b w N T n L X > < a : K e y > < K e y > M e a s u r e s \ S U M _ A n s a t t e _ F e l l e s _ A l t _ 0 \ T a g I n f o \ F o r m u l a < / K e y > < / a : K e y > < a : V a l u e   i : t y p e = " M e a s u r e G r i d V i e w S t a t e I D i a g r a m T a g A d d i t i o n a l I n f o " / > < / a : K e y V a l u e O f D i a g r a m O b j e c t K e y a n y T y p e z b w N T n L X > < a : K e y V a l u e O f D i a g r a m O b j e c t K e y a n y T y p e z b w N T n L X > < a : K e y > < K e y > M e a s u r e s \ S U M _ A n s a t t e _ F e l l e s _ A l t _ 0 \ T a g I n f o \ V a l u e < / K e y > < / a : K e y > < a : V a l u e   i : t y p e = " M e a s u r e G r i d V i e w S t a t e I D i a g r a m T a g A d d i t i o n a l I n f o " / > < / a : K e y V a l u e O f D i a g r a m O b j e c t K e y a n y T y p e z b w N T n L X > < a : K e y V a l u e O f D i a g r a m O b j e c t K e y a n y T y p e z b w N T n L X > < a : K e y > < K e y > M e a s u r e s \ S U M _ A n s a t t e _ F e l l e s _ A l t _ 1 < / K e y > < / a : K e y > < a : V a l u e   i : t y p e = " M e a s u r e G r i d N o d e V i e w S t a t e " > < L a y e d O u t > t r u e < / L a y e d O u t > < R o w > 5 < / R o w > < / a : V a l u e > < / a : K e y V a l u e O f D i a g r a m O b j e c t K e y a n y T y p e z b w N T n L X > < a : K e y V a l u e O f D i a g r a m O b j e c t K e y a n y T y p e z b w N T n L X > < a : K e y > < K e y > M e a s u r e s \ S U M _ A n s a t t e _ F e l l e s _ A l t _ 1 \ T a g I n f o \ F o r m u l a < / K e y > < / a : K e y > < a : V a l u e   i : t y p e = " M e a s u r e G r i d V i e w S t a t e I D i a g r a m T a g A d d i t i o n a l I n f o " / > < / a : K e y V a l u e O f D i a g r a m O b j e c t K e y a n y T y p e z b w N T n L X > < a : K e y V a l u e O f D i a g r a m O b j e c t K e y a n y T y p e z b w N T n L X > < a : K e y > < K e y > M e a s u r e s \ S U M _ A n s a t t e _ F e l l e s _ A l t _ 1 \ T a g I n f o \ V a l u e < / K e y > < / a : K e y > < a : V a l u e   i : t y p e = " M e a s u r e G r i d V i e w S t a t e I D i a g r a m T a g A d d i t i o n a l I n f o " / > < / a : K e y V a l u e O f D i a g r a m O b j e c t K e y a n y T y p e z b w N T n L X > < a : K e y V a l u e O f D i a g r a m O b j e c t K e y a n y T y p e z b w N T n L X > < a : K e y > < K e y > M e a s u r e s \ S U M _ A n s a t t e _ F e l l e s _ A l t _ 2 < / K e y > < / a : K e y > < a : V a l u e   i : t y p e = " M e a s u r e G r i d N o d e V i e w S t a t e " > < L a y e d O u t > t r u e < / L a y e d O u t > < R o w > 6 < / R o w > < / a : V a l u e > < / a : K e y V a l u e O f D i a g r a m O b j e c t K e y a n y T y p e z b w N T n L X > < a : K e y V a l u e O f D i a g r a m O b j e c t K e y a n y T y p e z b w N T n L X > < a : K e y > < K e y > M e a s u r e s \ S U M _ A n s a t t e _ F e l l e s _ A l t _ 2 \ T a g I n f o \ F o r m u l a < / K e y > < / a : K e y > < a : V a l u e   i : t y p e = " M e a s u r e G r i d V i e w S t a t e I D i a g r a m T a g A d d i t i o n a l I n f o " / > < / a : K e y V a l u e O f D i a g r a m O b j e c t K e y a n y T y p e z b w N T n L X > < a : K e y V a l u e O f D i a g r a m O b j e c t K e y a n y T y p e z b w N T n L X > < a : K e y > < K e y > M e a s u r e s \ S U M _ A n s a t t e _ F e l l e s _ A l t _ 2 \ T a g I n f o \ V a l u e < / K e y > < / a : K e y > < a : V a l u e   i : t y p e = " M e a s u r e G r i d V i e w S t a t e I D i a g r a m T a g A d d i t i o n a l I n f o " / > < / a : K e y V a l u e O f D i a g r a m O b j e c t K e y a n y T y p e z b w N T n L X > < a : K e y V a l u e O f D i a g r a m O b j e c t K e y a n y T y p e z b w N T n L X > < a : K e y > < K e y > M e a s u r e s \ S U M _ A n s a t t e _ F e l l e s _ A l t _ 3 < / K e y > < / a : K e y > < a : V a l u e   i : t y p e = " M e a s u r e G r i d N o d e V i e w S t a t e " > < L a y e d O u t > t r u e < / L a y e d O u t > < R o w > 7 < / R o w > < / a : V a l u e > < / a : K e y V a l u e O f D i a g r a m O b j e c t K e y a n y T y p e z b w N T n L X > < a : K e y V a l u e O f D i a g r a m O b j e c t K e y a n y T y p e z b w N T n L X > < a : K e y > < K e y > M e a s u r e s \ S U M _ A n s a t t e _ F e l l e s _ A l t _ 3 \ T a g I n f o \ F o r m u l a < / K e y > < / a : K e y > < a : V a l u e   i : t y p e = " M e a s u r e G r i d V i e w S t a t e I D i a g r a m T a g A d d i t i o n a l I n f o " / > < / a : K e y V a l u e O f D i a g r a m O b j e c t K e y a n y T y p e z b w N T n L X > < a : K e y V a l u e O f D i a g r a m O b j e c t K e y a n y T y p e z b w N T n L X > < a : K e y > < K e y > M e a s u r e s \ S U M _ A n s a t t e _ F e l l e s _ A l t _ 3 \ T a g I n f o \ V a l u e < / K e y > < / a : K e y > < a : V a l u e   i : t y p e = " M e a s u r e G r i d V i e w S t a t e I D i a g r a m T a g A d d i t i o n a l I n f o " / > < / a : K e y V a l u e O f D i a g r a m O b j e c t K e y a n y T y p e z b w N T n L X > < a : K e y V a l u e O f D i a g r a m O b j e c t K e y a n y T y p e z b w N T n L X > < a : K e y > < K e y > M e a s u r e s \ S u m _ A n s a t t e _ D a g _ F e l l e s _ A l t _ 0 < / K e y > < / a : K e y > < a : V a l u e   i : t y p e = " M e a s u r e G r i d N o d e V i e w S t a t e " > < L a y e d O u t > t r u e < / L a y e d O u t > < R o w > 8 < / R o w > < / a : V a l u e > < / a : K e y V a l u e O f D i a g r a m O b j e c t K e y a n y T y p e z b w N T n L X > < a : K e y V a l u e O f D i a g r a m O b j e c t K e y a n y T y p e z b w N T n L X > < a : K e y > < K e y > M e a s u r e s \ S u m _ A n s a t t e _ D a g _ F e l l e s _ A l t _ 0 \ T a g I n f o \ F o r m u l a < / K e y > < / a : K e y > < a : V a l u e   i : t y p e = " M e a s u r e G r i d V i e w S t a t e I D i a g r a m T a g A d d i t i o n a l I n f o " / > < / a : K e y V a l u e O f D i a g r a m O b j e c t K e y a n y T y p e z b w N T n L X > < a : K e y V a l u e O f D i a g r a m O b j e c t K e y a n y T y p e z b w N T n L X > < a : K e y > < K e y > M e a s u r e s \ S u m _ A n s a t t e _ D a g _ F e l l e s _ A l t _ 0 \ T a g I n f o \ V a l u e < / K e y > < / a : K e y > < a : V a l u e   i : t y p e = " M e a s u r e G r i d V i e w S t a t e I D i a g r a m T a g A d d i t i o n a l I n f o " / > < / a : K e y V a l u e O f D i a g r a m O b j e c t K e y a n y T y p e z b w N T n L X > < a : K e y V a l u e O f D i a g r a m O b j e c t K e y a n y T y p e z b w N T n L X > < a : K e y > < K e y > M e a s u r e s \ S u m _ A n s a t t e _ D a g _ F e l l e s _ A l t _ 1 < / K e y > < / a : K e y > < a : V a l u e   i : t y p e = " M e a s u r e G r i d N o d e V i e w S t a t e " > < L a y e d O u t > t r u e < / L a y e d O u t > < R o w > 9 < / R o w > < / a : V a l u e > < / a : K e y V a l u e O f D i a g r a m O b j e c t K e y a n y T y p e z b w N T n L X > < a : K e y V a l u e O f D i a g r a m O b j e c t K e y a n y T y p e z b w N T n L X > < a : K e y > < K e y > M e a s u r e s \ S u m _ A n s a t t e _ D a g _ F e l l e s _ A l t _ 1 \ T a g I n f o \ F o r m u l a < / K e y > < / a : K e y > < a : V a l u e   i : t y p e = " M e a s u r e G r i d V i e w S t a t e I D i a g r a m T a g A d d i t i o n a l I n f o " / > < / a : K e y V a l u e O f D i a g r a m O b j e c t K e y a n y T y p e z b w N T n L X > < a : K e y V a l u e O f D i a g r a m O b j e c t K e y a n y T y p e z b w N T n L X > < a : K e y > < K e y > M e a s u r e s \ S u m _ A n s a t t e _ D a g _ F e l l e s _ A l t _ 1 \ T a g I n f o \ V a l u e < / K e y > < / a : K e y > < a : V a l u e   i : t y p e = " M e a s u r e G r i d V i e w S t a t e I D i a g r a m T a g A d d i t i o n a l I n f o " / > < / a : K e y V a l u e O f D i a g r a m O b j e c t K e y a n y T y p e z b w N T n L X > < a : K e y V a l u e O f D i a g r a m O b j e c t K e y a n y T y p e z b w N T n L X > < a : K e y > < K e y > M e a s u r e s \ S u m _ A n s a t t e _ D a g _ F e l l e s _ A l t _ 2 < / K e y > < / a : K e y > < a : V a l u e   i : t y p e = " M e a s u r e G r i d N o d e V i e w S t a t e " > < L a y e d O u t > t r u e < / L a y e d O u t > < R o w > 1 0 < / R o w > < / a : V a l u e > < / a : K e y V a l u e O f D i a g r a m O b j e c t K e y a n y T y p e z b w N T n L X > < a : K e y V a l u e O f D i a g r a m O b j e c t K e y a n y T y p e z b w N T n L X > < a : K e y > < K e y > M e a s u r e s \ S u m _ A n s a t t e _ D a g _ F e l l e s _ A l t _ 2 \ T a g I n f o \ F o r m u l a < / K e y > < / a : K e y > < a : V a l u e   i : t y p e = " M e a s u r e G r i d V i e w S t a t e I D i a g r a m T a g A d d i t i o n a l I n f o " / > < / a : K e y V a l u e O f D i a g r a m O b j e c t K e y a n y T y p e z b w N T n L X > < a : K e y V a l u e O f D i a g r a m O b j e c t K e y a n y T y p e z b w N T n L X > < a : K e y > < K e y > M e a s u r e s \ S u m _ A n s a t t e _ D a g _ F e l l e s _ A l t _ 2 \ T a g I n f o \ V a l u e < / K e y > < / a : K e y > < a : V a l u e   i : t y p e = " M e a s u r e G r i d V i e w S t a t e I D i a g r a m T a g A d d i t i o n a l I n f o " / > < / a : K e y V a l u e O f D i a g r a m O b j e c t K e y a n y T y p e z b w N T n L X > < a : K e y V a l u e O f D i a g r a m O b j e c t K e y a n y T y p e z b w N T n L X > < a : K e y > < K e y > M e a s u r e s \ S u m _ A n s a t t e _ D a g _ F e l l e s _ A l t _ 3 < / K e y > < / a : K e y > < a : V a l u e   i : t y p e = " M e a s u r e G r i d N o d e V i e w S t a t e " > < L a y e d O u t > t r u e < / L a y e d O u t > < R o w > 1 1 < / R o w > < / a : V a l u e > < / a : K e y V a l u e O f D i a g r a m O b j e c t K e y a n y T y p e z b w N T n L X > < a : K e y V a l u e O f D i a g r a m O b j e c t K e y a n y T y p e z b w N T n L X > < a : K e y > < K e y > M e a s u r e s \ S u m _ A n s a t t e _ D a g _ F e l l e s _ A l t _ 3 \ T a g I n f o \ F o r m u l a < / K e y > < / a : K e y > < a : V a l u e   i : t y p e = " M e a s u r e G r i d V i e w S t a t e I D i a g r a m T a g A d d i t i o n a l I n f o " / > < / a : K e y V a l u e O f D i a g r a m O b j e c t K e y a n y T y p e z b w N T n L X > < a : K e y V a l u e O f D i a g r a m O b j e c t K e y a n y T y p e z b w N T n L X > < a : K e y > < K e y > M e a s u r e s \ S u m _ A n s a t t e _ D a g _ F e l l e s _ A l t _ 3 \ T a g I n f o \ V a l u e < / K e y > < / a : K e y > < a : V a l u e   i : t y p e = " M e a s u r e G r i d V i e w S t a t e I D i a g r a m T a g A d d i t i o n a l I n f o " / > < / a : K e y V a l u e O f D i a g r a m O b j e c t K e y a n y T y p e z b w N T n L X > < a : K e y V a l u e O f D i a g r a m O b j e c t K e y a n y T y p e z b w N T n L X > < a : K e y > < K e y > C o l u m n s \ B e m a n n i n g   F e l l e s < / K e y > < / a : K e y > < a : V a l u e   i : t y p e = " M e a s u r e G r i d N o d e V i e w S t a t e " > < L a y e d O u t > t r u e < / L a y e d O u t > < / a : V a l u e > < / a : K e y V a l u e O f D i a g r a m O b j e c t K e y a n y T y p e z b w N T n L X > < a : K e y V a l u e O f D i a g r a m O b j e c t K e y a n y T y p e z b w N T n L X > < a : K e y > < K e y > C o l u m n s \ A l t e r n a t i v _ 0 < / K e y > < / a : K e y > < a : V a l u e   i : t y p e = " M e a s u r e G r i d N o d e V i e w S t a t e " > < C o l u m n > 1 < / C o l u m n > < L a y e d O u t > t r u e < / L a y e d O u t > < / a : V a l u e > < / a : K e y V a l u e O f D i a g r a m O b j e c t K e y a n y T y p e z b w N T n L X > < a : K e y V a l u e O f D i a g r a m O b j e c t K e y a n y T y p e z b w N T n L X > < a : K e y > < K e y > C o l u m n s \ A l t e r n a t i v _ 1 < / K e y > < / a : K e y > < a : V a l u e   i : t y p e = " M e a s u r e G r i d N o d e V i e w S t a t e " > < C o l u m n > 2 < / C o l u m n > < L a y e d O u t > t r u e < / L a y e d O u t > < / a : V a l u e > < / a : K e y V a l u e O f D i a g r a m O b j e c t K e y a n y T y p e z b w N T n L X > < a : K e y V a l u e O f D i a g r a m O b j e c t K e y a n y T y p e z b w N T n L X > < a : K e y > < K e y > C o l u m n s \ A l t e r n a t i v _ 2 < / K e y > < / a : K e y > < a : V a l u e   i : t y p e = " M e a s u r e G r i d N o d e V i e w S t a t e " > < C o l u m n > 3 < / C o l u m n > < L a y e d O u t > t r u e < / L a y e d O u t > < / a : V a l u e > < / a : K e y V a l u e O f D i a g r a m O b j e c t K e y a n y T y p e z b w N T n L X > < a : K e y V a l u e O f D i a g r a m O b j e c t K e y a n y T y p e z b w N T n L X > < a : K e y > < K e y > C o l u m n s \ A l t e r n a t i v _ 3 < / K e y > < / a : K e y > < a : V a l u e   i : t y p e = " M e a s u r e G r i d N o d e V i e w S t a t e " > < C o l u m n > 4 < / C o l u m n > < L a y e d O u t > t r u e < / L a y e d O u t > < / a : V a l u e > < / a : K e y V a l u e O f D i a g r a m O b j e c t K e y a n y T y p e z b w N T n L X > < a : K e y V a l u e O f D i a g r a m O b j e c t K e y a n y T y p e z b w N T n L X > < a : K e y > < K e y > C o l u m n s \ T i d s p u n k t < / K e y > < / a : K e y > < a : V a l u e   i : t y p e = " M e a s u r e G r i d N o d e V i e w S t a t e " > < C o l u m n > 5 < / C o l u m n > < L a y e d O u t > t r u e < / L a y e d O u t > < / a : V a l u e > < / a : K e y V a l u e O f D i a g r a m O b j e c t K e y a n y T y p e z b w N T n L X > < a : K e y V a l u e O f D i a g r a m O b j e c t K e y a n y T y p e z b w N T n L X > < a : K e y > < K e y > C o l u m n s \ B e m a n n i n g _ 2 _ � r s v e r k _ F e l l e s < / K e y > < / a : K e y > < a : V a l u e   i : t y p e = " M e a s u r e G r i d N o d e V i e w S t a t e " > < C o l u m n > 6 < / C o l u m n > < L a y e d O u t > t r u e < / L a y e d O u t > < / a : V a l u e > < / a : K e y V a l u e O f D i a g r a m O b j e c t K e y a n y T y p e z b w N T n L X > < a : K e y V a l u e O f D i a g r a m O b j e c t K e y a n y T y p e z b w N T n L X > < a : K e y > < K e y > C o l u m n s \ � r s v e r k _ F e l l e s _ A l t _ 0 < / K e y > < / a : K e y > < a : V a l u e   i : t y p e = " M e a s u r e G r i d N o d e V i e w S t a t e " > < C o l u m n > 7 < / C o l u m n > < L a y e d O u t > t r u e < / L a y e d O u t > < / a : V a l u e > < / a : K e y V a l u e O f D i a g r a m O b j e c t K e y a n y T y p e z b w N T n L X > < a : K e y V a l u e O f D i a g r a m O b j e c t K e y a n y T y p e z b w N T n L X > < a : K e y > < K e y > C o l u m n s \ � r s v e r k _ F e l l e s _ A l t _ 1 < / K e y > < / a : K e y > < a : V a l u e   i : t y p e = " M e a s u r e G r i d N o d e V i e w S t a t e " > < C o l u m n > 8 < / C o l u m n > < L a y e d O u t > t r u e < / L a y e d O u t > < / a : V a l u e > < / a : K e y V a l u e O f D i a g r a m O b j e c t K e y a n y T y p e z b w N T n L X > < a : K e y V a l u e O f D i a g r a m O b j e c t K e y a n y T y p e z b w N T n L X > < a : K e y > < K e y > C o l u m n s \ � r s v e r k _ F e l l e s _ A l t _ 2 < / K e y > < / a : K e y > < a : V a l u e   i : t y p e = " M e a s u r e G r i d N o d e V i e w S t a t e " > < C o l u m n > 9 < / C o l u m n > < L a y e d O u t > t r u e < / L a y e d O u t > < / a : V a l u e > < / a : K e y V a l u e O f D i a g r a m O b j e c t K e y a n y T y p e z b w N T n L X > < a : K e y V a l u e O f D i a g r a m O b j e c t K e y a n y T y p e z b w N T n L X > < a : K e y > < K e y > C o l u m n s \ � r s v e r k _ F e l l e s _ A l t _ 3 < / K e y > < / a : K e y > < a : V a l u e   i : t y p e = " M e a s u r e G r i d N o d e V i e w S t a t e " > < C o l u m n > 1 0 < / C o l u m n > < L a y e d O u t > t r u e < / L a y e d O u t > < / a : V a l u e > < / a : K e y V a l u e O f D i a g r a m O b j e c t K e y a n y T y p e z b w N T n L X > < / V i e w S t a t e s > < / D i a g r a m M a n a g e r . S e r i a l i z a b l e D i a g r a m > < D i a g r a m M a n a g e r . S e r i a l i z a b l e D i a g r a m > < A d a p t e r   i : t y p e = " M e a s u r e D i a g r a m S a n d b o x A d a p t e r " > < T a b l e N a m e > A n s a t t e _ D a g 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 A n s a t t e _ D a g 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 M e a s u r e s \ S u m _ � r s v e r k _ D a g _ A l t _ 1 < / K e y > < / D i a g r a m O b j e c t K e y > < D i a g r a m O b j e c t K e y > < K e y > M e a s u r e s \ S u m _ � r s v e r k _ D a g _ A l t _ 1 \ T a g I n f o \ F o r m u l a < / K e y > < / D i a g r a m O b j e c t K e y > < D i a g r a m O b j e c t K e y > < K e y > M e a s u r e s \ S u m _ � r s v e r k _ D a g _ A l t _ 1 \ T a g I n f o \ V a l u e < / K e y > < / D i a g r a m O b j e c t K e y > < D i a g r a m O b j e c t K e y > < K e y > M e a s u r e s \ S u m _ � r s v e r k _ D a g _ A l t _ 2 < / K e y > < / D i a g r a m O b j e c t K e y > < D i a g r a m O b j e c t K e y > < K e y > M e a s u r e s \ S u m _ � r s v e r k _ D a g _ A l t _ 2 \ T a g I n f o \ F o r m u l a < / K e y > < / D i a g r a m O b j e c t K e y > < D i a g r a m O b j e c t K e y > < K e y > M e a s u r e s \ S u m _ � r s v e r k _ D a g _ A l t _ 2 \ T a g I n f o \ V a l u e < / K e y > < / D i a g r a m O b j e c t K e y > < D i a g r a m O b j e c t K e y > < K e y > M e a s u r e s \ S u m _ � r s v e r k _ D a g _ A l t _ 3 < / K e y > < / D i a g r a m O b j e c t K e y > < D i a g r a m O b j e c t K e y > < K e y > M e a s u r e s \ S u m _ � r s v e r k _ D a g _ A l t _ 3 \ T a g I n f o \ F o r m u l a < / K e y > < / D i a g r a m O b j e c t K e y > < D i a g r a m O b j e c t K e y > < K e y > M e a s u r e s \ S u m _ � r s v e r k _ D a g _ A l t _ 3 \ T a g I n f o \ V a l u e < / K e y > < / D i a g r a m O b j e c t K e y > < D i a g r a m O b j e c t K e y > < K e y > M e a s u r e s \ S u m _ � r s v e r k _ D a g _ A l t _ 0 < / K e y > < / D i a g r a m O b j e c t K e y > < D i a g r a m O b j e c t K e y > < K e y > M e a s u r e s \ S u m _ � r s v e r k _ D a g _ A l t _ 0 \ T a g I n f o \ F o r m u l a < / K e y > < / D i a g r a m O b j e c t K e y > < D i a g r a m O b j e c t K e y > < K e y > M e a s u r e s \ S u m _ � r s v e r k _ D a g _ A l t _ 0 \ T a g I n f o \ V a l u e < / K e y > < / D i a g r a m O b j e c t K e y > < D i a g r a m O b j e c t K e y > < K e y > M e a s u r e s \ S u m _ A n s a t t e _ D a g _ A l t _ 0 < / K e y > < / D i a g r a m O b j e c t K e y > < D i a g r a m O b j e c t K e y > < K e y > M e a s u r e s \ S u m _ A n s a t t e _ D a g _ A l t _ 0 \ T a g I n f o \ F o r m u l a < / K e y > < / D i a g r a m O b j e c t K e y > < D i a g r a m O b j e c t K e y > < K e y > M e a s u r e s \ S u m _ A n s a t t e _ D a g _ A l t _ 0 \ T a g I n f o \ V a l u e < / K e y > < / D i a g r a m O b j e c t K e y > < D i a g r a m O b j e c t K e y > < K e y > M e a s u r e s \ S u m _ A n s a t t e _ D a g _ A l t _ 1 < / K e y > < / D i a g r a m O b j e c t K e y > < D i a g r a m O b j e c t K e y > < K e y > M e a s u r e s \ S u m _ A n s a t t e _ D a g _ A l t _ 1 \ T a g I n f o \ F o r m u l a < / K e y > < / D i a g r a m O b j e c t K e y > < D i a g r a m O b j e c t K e y > < K e y > M e a s u r e s \ S u m _ A n s a t t e _ D a g _ A l t _ 1 \ T a g I n f o \ V a l u e < / K e y > < / D i a g r a m O b j e c t K e y > < D i a g r a m O b j e c t K e y > < K e y > M e a s u r e s \ S u m _ A n s a t t e _ D a g _ A l t _ 2 < / K e y > < / D i a g r a m O b j e c t K e y > < D i a g r a m O b j e c t K e y > < K e y > M e a s u r e s \ S u m _ A n s a t t e _ D a g _ A l t _ 2 \ T a g I n f o \ F o r m u l a < / K e y > < / D i a g r a m O b j e c t K e y > < D i a g r a m O b j e c t K e y > < K e y > M e a s u r e s \ S u m _ A n s a t t e _ D a g _ A l t _ 2 \ T a g I n f o \ V a l u e < / K e y > < / D i a g r a m O b j e c t K e y > < D i a g r a m O b j e c t K e y > < K e y > M e a s u r e s \ S u m _ A n s a t t e _ D a g _ A l t _ 3 < / K e y > < / D i a g r a m O b j e c t K e y > < D i a g r a m O b j e c t K e y > < K e y > M e a s u r e s \ S u m _ A n s a t t e _ D a g _ A l t _ 3 \ T a g I n f o \ F o r m u l a < / K e y > < / D i a g r a m O b j e c t K e y > < D i a g r a m O b j e c t K e y > < K e y > M e a s u r e s \ S u m _ A n s a t t e _ D a g _ A l t _ 3 \ T a g I n f o \ V a l u e < / K e y > < / D i a g r a m O b j e c t K e y > < D i a g r a m O b j e c t K e y > < K e y > C o l u m n s \ B e m a n n i n g   D a g < / K e y > < / D i a g r a m O b j e c t K e y > < D i a g r a m O b j e c t K e y > < K e y > C o l u m n s \ A l t e r n a t i v _ 0 < / K e y > < / D i a g r a m O b j e c t K e y > < D i a g r a m O b j e c t K e y > < K e y > C o l u m n s \ A l t e r n a t i v _ 1 < / K e y > < / D i a g r a m O b j e c t K e y > < D i a g r a m O b j e c t K e y > < K e y > C o l u m n s \ A l t e r n a t i v _ 2 < / K e y > < / D i a g r a m O b j e c t K e y > < D i a g r a m O b j e c t K e y > < K e y > C o l u m n s \ A l t e r n a t i v _ 3 < / K e y > < / D i a g r a m O b j e c t K e y > < D i a g r a m O b j e c t K e y > < K e y > C o l u m n s \ T i d s p u n k t < / K e y > < / D i a g r a m O b j e c t K e y > < D i a g r a m O b j e c t K e y > < K e y > C o l u m n s \ B e m a n n i n g _ 2 _ � r s v e r k _ D a g < / K e y > < / D i a g r a m O b j e c t K e y > < D i a g r a m O b j e c t K e y > < K e y > C o l u m n s \ � r s v e r k _ D a g _ A l t _ 1 < / K e y > < / D i a g r a m O b j e c t K e y > < D i a g r a m O b j e c t K e y > < K e y > C o l u m n s \ � r s v e r k _ D a g _ A l t _ 2 < / K e y > < / D i a g r a m O b j e c t K e y > < D i a g r a m O b j e c t K e y > < K e y > C o l u m n s \ � r s v e r k _ D a g _ A l t _ 3 < / K e y > < / D i a g r a m O b j e c t K e y > < D i a g r a m O b j e c t K e y > < K e y > C o l u m n s \ � r s v e r k _ D a g _ A l t _ 0 < / 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 M e a s u r e s \ S u m _ � r s v e r k _ D a g _ A l t _ 1 < / K e y > < / a : K e y > < a : V a l u e   i : t y p e = " M e a s u r e G r i d N o d e V i e w S t a t e " > < L a y e d O u t > t r u e < / L a y e d O u t > < / a : V a l u e > < / a : K e y V a l u e O f D i a g r a m O b j e c t K e y a n y T y p e z b w N T n L X > < a : K e y V a l u e O f D i a g r a m O b j e c t K e y a n y T y p e z b w N T n L X > < a : K e y > < K e y > M e a s u r e s \ S u m _ � r s v e r k _ D a g _ A l t _ 1 \ T a g I n f o \ F o r m u l a < / K e y > < / a : K e y > < a : V a l u e   i : t y p e = " M e a s u r e G r i d V i e w S t a t e I D i a g r a m T a g A d d i t i o n a l I n f o " / > < / a : K e y V a l u e O f D i a g r a m O b j e c t K e y a n y T y p e z b w N T n L X > < a : K e y V a l u e O f D i a g r a m O b j e c t K e y a n y T y p e z b w N T n L X > < a : K e y > < K e y > M e a s u r e s \ S u m _ � r s v e r k _ D a g _ A l t _ 1 \ T a g I n f o \ V a l u e < / K e y > < / a : K e y > < a : V a l u e   i : t y p e = " M e a s u r e G r i d V i e w S t a t e I D i a g r a m T a g A d d i t i o n a l I n f o " / > < / a : K e y V a l u e O f D i a g r a m O b j e c t K e y a n y T y p e z b w N T n L X > < a : K e y V a l u e O f D i a g r a m O b j e c t K e y a n y T y p e z b w N T n L X > < a : K e y > < K e y > M e a s u r e s \ S u m _ � r s v e r k _ D a g _ A l t _ 2 < / K e y > < / a : K e y > < a : V a l u e   i : t y p e = " M e a s u r e G r i d N o d e V i e w S t a t e " > < L a y e d O u t > t r u e < / L a y e d O u t > < R o w > 1 < / R o w > < / a : V a l u e > < / a : K e y V a l u e O f D i a g r a m O b j e c t K e y a n y T y p e z b w N T n L X > < a : K e y V a l u e O f D i a g r a m O b j e c t K e y a n y T y p e z b w N T n L X > < a : K e y > < K e y > M e a s u r e s \ S u m _ � r s v e r k _ D a g _ A l t _ 2 \ T a g I n f o \ F o r m u l a < / K e y > < / a : K e y > < a : V a l u e   i : t y p e = " M e a s u r e G r i d V i e w S t a t e I D i a g r a m T a g A d d i t i o n a l I n f o " / > < / a : K e y V a l u e O f D i a g r a m O b j e c t K e y a n y T y p e z b w N T n L X > < a : K e y V a l u e O f D i a g r a m O b j e c t K e y a n y T y p e z b w N T n L X > < a : K e y > < K e y > M e a s u r e s \ S u m _ � r s v e r k _ D a g _ A l t _ 2 \ T a g I n f o \ V a l u e < / K e y > < / a : K e y > < a : V a l u e   i : t y p e = " M e a s u r e G r i d V i e w S t a t e I D i a g r a m T a g A d d i t i o n a l I n f o " / > < / a : K e y V a l u e O f D i a g r a m O b j e c t K e y a n y T y p e z b w N T n L X > < a : K e y V a l u e O f D i a g r a m O b j e c t K e y a n y T y p e z b w N T n L X > < a : K e y > < K e y > M e a s u r e s \ S u m _ � r s v e r k _ D a g _ A l t _ 3 < / K e y > < / a : K e y > < a : V a l u e   i : t y p e = " M e a s u r e G r i d N o d e V i e w S t a t e " > < L a y e d O u t > t r u e < / L a y e d O u t > < R o w > 2 < / R o w > < / a : V a l u e > < / a : K e y V a l u e O f D i a g r a m O b j e c t K e y a n y T y p e z b w N T n L X > < a : K e y V a l u e O f D i a g r a m O b j e c t K e y a n y T y p e z b w N T n L X > < a : K e y > < K e y > M e a s u r e s \ S u m _ � r s v e r k _ D a g _ A l t _ 3 \ T a g I n f o \ F o r m u l a < / K e y > < / a : K e y > < a : V a l u e   i : t y p e = " M e a s u r e G r i d V i e w S t a t e I D i a g r a m T a g A d d i t i o n a l I n f o " / > < / a : K e y V a l u e O f D i a g r a m O b j e c t K e y a n y T y p e z b w N T n L X > < a : K e y V a l u e O f D i a g r a m O b j e c t K e y a n y T y p e z b w N T n L X > < a : K e y > < K e y > M e a s u r e s \ S u m _ � r s v e r k _ D a g _ A l t _ 3 \ T a g I n f o \ V a l u e < / K e y > < / a : K e y > < a : V a l u e   i : t y p e = " M e a s u r e G r i d V i e w S t a t e I D i a g r a m T a g A d d i t i o n a l I n f o " / > < / a : K e y V a l u e O f D i a g r a m O b j e c t K e y a n y T y p e z b w N T n L X > < a : K e y V a l u e O f D i a g r a m O b j e c t K e y a n y T y p e z b w N T n L X > < a : K e y > < K e y > M e a s u r e s \ S u m _ � r s v e r k _ D a g _ A l t _ 0 < / K e y > < / a : K e y > < a : V a l u e   i : t y p e = " M e a s u r e G r i d N o d e V i e w S t a t e " > < L a y e d O u t > t r u e < / L a y e d O u t > < R o w > 3 < / R o w > < / a : V a l u e > < / a : K e y V a l u e O f D i a g r a m O b j e c t K e y a n y T y p e z b w N T n L X > < a : K e y V a l u e O f D i a g r a m O b j e c t K e y a n y T y p e z b w N T n L X > < a : K e y > < K e y > M e a s u r e s \ S u m _ � r s v e r k _ D a g _ A l t _ 0 \ T a g I n f o \ F o r m u l a < / K e y > < / a : K e y > < a : V a l u e   i : t y p e = " M e a s u r e G r i d V i e w S t a t e I D i a g r a m T a g A d d i t i o n a l I n f o " / > < / a : K e y V a l u e O f D i a g r a m O b j e c t K e y a n y T y p e z b w N T n L X > < a : K e y V a l u e O f D i a g r a m O b j e c t K e y a n y T y p e z b w N T n L X > < a : K e y > < K e y > M e a s u r e s \ S u m _ � r s v e r k _ D a g _ A l t _ 0 \ T a g I n f o \ V a l u e < / K e y > < / a : K e y > < a : V a l u e   i : t y p e = " M e a s u r e G r i d V i e w S t a t e I D i a g r a m T a g A d d i t i o n a l I n f o " / > < / a : K e y V a l u e O f D i a g r a m O b j e c t K e y a n y T y p e z b w N T n L X > < a : K e y V a l u e O f D i a g r a m O b j e c t K e y a n y T y p e z b w N T n L X > < a : K e y > < K e y > M e a s u r e s \ S u m _ A n s a t t e _ D a g _ A l t _ 0 < / K e y > < / a : K e y > < a : V a l u e   i : t y p e = " M e a s u r e G r i d N o d e V i e w S t a t e " > < L a y e d O u t > t r u e < / L a y e d O u t > < R o w > 4 < / R o w > < / a : V a l u e > < / a : K e y V a l u e O f D i a g r a m O b j e c t K e y a n y T y p e z b w N T n L X > < a : K e y V a l u e O f D i a g r a m O b j e c t K e y a n y T y p e z b w N T n L X > < a : K e y > < K e y > M e a s u r e s \ S u m _ A n s a t t e _ D a g _ A l t _ 0 \ T a g I n f o \ F o r m u l a < / K e y > < / a : K e y > < a : V a l u e   i : t y p e = " M e a s u r e G r i d V i e w S t a t e I D i a g r a m T a g A d d i t i o n a l I n f o " / > < / a : K e y V a l u e O f D i a g r a m O b j e c t K e y a n y T y p e z b w N T n L X > < a : K e y V a l u e O f D i a g r a m O b j e c t K e y a n y T y p e z b w N T n L X > < a : K e y > < K e y > M e a s u r e s \ S u m _ A n s a t t e _ D a g _ A l t _ 0 \ T a g I n f o \ V a l u e < / K e y > < / a : K e y > < a : V a l u e   i : t y p e = " M e a s u r e G r i d V i e w S t a t e I D i a g r a m T a g A d d i t i o n a l I n f o " / > < / a : K e y V a l u e O f D i a g r a m O b j e c t K e y a n y T y p e z b w N T n L X > < a : K e y V a l u e O f D i a g r a m O b j e c t K e y a n y T y p e z b w N T n L X > < a : K e y > < K e y > M e a s u r e s \ S u m _ A n s a t t e _ D a g _ A l t _ 1 < / K e y > < / a : K e y > < a : V a l u e   i : t y p e = " M e a s u r e G r i d N o d e V i e w S t a t e " > < L a y e d O u t > t r u e < / L a y e d O u t > < R o w > 5 < / R o w > < / a : V a l u e > < / a : K e y V a l u e O f D i a g r a m O b j e c t K e y a n y T y p e z b w N T n L X > < a : K e y V a l u e O f D i a g r a m O b j e c t K e y a n y T y p e z b w N T n L X > < a : K e y > < K e y > M e a s u r e s \ S u m _ A n s a t t e _ D a g _ A l t _ 1 \ T a g I n f o \ F o r m u l a < / K e y > < / a : K e y > < a : V a l u e   i : t y p e = " M e a s u r e G r i d V i e w S t a t e I D i a g r a m T a g A d d i t i o n a l I n f o " / > < / a : K e y V a l u e O f D i a g r a m O b j e c t K e y a n y T y p e z b w N T n L X > < a : K e y V a l u e O f D i a g r a m O b j e c t K e y a n y T y p e z b w N T n L X > < a : K e y > < K e y > M e a s u r e s \ S u m _ A n s a t t e _ D a g _ A l t _ 1 \ T a g I n f o \ V a l u e < / K e y > < / a : K e y > < a : V a l u e   i : t y p e = " M e a s u r e G r i d V i e w S t a t e I D i a g r a m T a g A d d i t i o n a l I n f o " / > < / a : K e y V a l u e O f D i a g r a m O b j e c t K e y a n y T y p e z b w N T n L X > < a : K e y V a l u e O f D i a g r a m O b j e c t K e y a n y T y p e z b w N T n L X > < a : K e y > < K e y > M e a s u r e s \ S u m _ A n s a t t e _ D a g _ A l t _ 2 < / K e y > < / a : K e y > < a : V a l u e   i : t y p e = " M e a s u r e G r i d N o d e V i e w S t a t e " > < L a y e d O u t > t r u e < / L a y e d O u t > < R o w > 6 < / R o w > < / a : V a l u e > < / a : K e y V a l u e O f D i a g r a m O b j e c t K e y a n y T y p e z b w N T n L X > < a : K e y V a l u e O f D i a g r a m O b j e c t K e y a n y T y p e z b w N T n L X > < a : K e y > < K e y > M e a s u r e s \ S u m _ A n s a t t e _ D a g _ A l t _ 2 \ T a g I n f o \ F o r m u l a < / K e y > < / a : K e y > < a : V a l u e   i : t y p e = " M e a s u r e G r i d V i e w S t a t e I D i a g r a m T a g A d d i t i o n a l I n f o " / > < / a : K e y V a l u e O f D i a g r a m O b j e c t K e y a n y T y p e z b w N T n L X > < a : K e y V a l u e O f D i a g r a m O b j e c t K e y a n y T y p e z b w N T n L X > < a : K e y > < K e y > M e a s u r e s \ S u m _ A n s a t t e _ D a g _ A l t _ 2 \ T a g I n f o \ V a l u e < / K e y > < / a : K e y > < a : V a l u e   i : t y p e = " M e a s u r e G r i d V i e w S t a t e I D i a g r a m T a g A d d i t i o n a l I n f o " / > < / a : K e y V a l u e O f D i a g r a m O b j e c t K e y a n y T y p e z b w N T n L X > < a : K e y V a l u e O f D i a g r a m O b j e c t K e y a n y T y p e z b w N T n L X > < a : K e y > < K e y > M e a s u r e s \ S u m _ A n s a t t e _ D a g _ A l t _ 3 < / K e y > < / a : K e y > < a : V a l u e   i : t y p e = " M e a s u r e G r i d N o d e V i e w S t a t e " > < L a y e d O u t > t r u e < / L a y e d O u t > < R o w > 7 < / R o w > < / a : V a l u e > < / a : K e y V a l u e O f D i a g r a m O b j e c t K e y a n y T y p e z b w N T n L X > < a : K e y V a l u e O f D i a g r a m O b j e c t K e y a n y T y p e z b w N T n L X > < a : K e y > < K e y > M e a s u r e s \ S u m _ A n s a t t e _ D a g _ A l t _ 3 \ T a g I n f o \ F o r m u l a < / K e y > < / a : K e y > < a : V a l u e   i : t y p e = " M e a s u r e G r i d V i e w S t a t e I D i a g r a m T a g A d d i t i o n a l I n f o " / > < / a : K e y V a l u e O f D i a g r a m O b j e c t K e y a n y T y p e z b w N T n L X > < a : K e y V a l u e O f D i a g r a m O b j e c t K e y a n y T y p e z b w N T n L X > < a : K e y > < K e y > M e a s u r e s \ S u m _ A n s a t t e _ D a g _ A l t _ 3 \ T a g I n f o \ V a l u e < / K e y > < / a : K e y > < a : V a l u e   i : t y p e = " M e a s u r e G r i d V i e w S t a t e I D i a g r a m T a g A d d i t i o n a l I n f o " / > < / a : K e y V a l u e O f D i a g r a m O b j e c t K e y a n y T y p e z b w N T n L X > < a : K e y V a l u e O f D i a g r a m O b j e c t K e y a n y T y p e z b w N T n L X > < a : K e y > < K e y > C o l u m n s \ B e m a n n i n g   D a g < / K e y > < / a : K e y > < a : V a l u e   i : t y p e = " M e a s u r e G r i d N o d e V i e w S t a t e " > < L a y e d O u t > t r u e < / L a y e d O u t > < / a : V a l u e > < / a : K e y V a l u e O f D i a g r a m O b j e c t K e y a n y T y p e z b w N T n L X > < a : K e y V a l u e O f D i a g r a m O b j e c t K e y a n y T y p e z b w N T n L X > < a : K e y > < K e y > C o l u m n s \ A l t e r n a t i v _ 0 < / K e y > < / a : K e y > < a : V a l u e   i : t y p e = " M e a s u r e G r i d N o d e V i e w S t a t e " > < C o l u m n > 1 < / C o l u m n > < L a y e d O u t > t r u e < / L a y e d O u t > < / a : V a l u e > < / a : K e y V a l u e O f D i a g r a m O b j e c t K e y a n y T y p e z b w N T n L X > < a : K e y V a l u e O f D i a g r a m O b j e c t K e y a n y T y p e z b w N T n L X > < a : K e y > < K e y > C o l u m n s \ A l t e r n a t i v _ 1 < / K e y > < / a : K e y > < a : V a l u e   i : t y p e = " M e a s u r e G r i d N o d e V i e w S t a t e " > < C o l u m n > 2 < / C o l u m n > < L a y e d O u t > t r u e < / L a y e d O u t > < / a : V a l u e > < / a : K e y V a l u e O f D i a g r a m O b j e c t K e y a n y T y p e z b w N T n L X > < a : K e y V a l u e O f D i a g r a m O b j e c t K e y a n y T y p e z b w N T n L X > < a : K e y > < K e y > C o l u m n s \ A l t e r n a t i v _ 2 < / K e y > < / a : K e y > < a : V a l u e   i : t y p e = " M e a s u r e G r i d N o d e V i e w S t a t e " > < C o l u m n > 3 < / C o l u m n > < L a y e d O u t > t r u e < / L a y e d O u t > < / a : V a l u e > < / a : K e y V a l u e O f D i a g r a m O b j e c t K e y a n y T y p e z b w N T n L X > < a : K e y V a l u e O f D i a g r a m O b j e c t K e y a n y T y p e z b w N T n L X > < a : K e y > < K e y > C o l u m n s \ A l t e r n a t i v _ 3 < / K e y > < / a : K e y > < a : V a l u e   i : t y p e = " M e a s u r e G r i d N o d e V i e w S t a t e " > < C o l u m n > 4 < / C o l u m n > < L a y e d O u t > t r u e < / L a y e d O u t > < / a : V a l u e > < / a : K e y V a l u e O f D i a g r a m O b j e c t K e y a n y T y p e z b w N T n L X > < a : K e y V a l u e O f D i a g r a m O b j e c t K e y a n y T y p e z b w N T n L X > < a : K e y > < K e y > C o l u m n s \ T i d s p u n k t < / K e y > < / a : K e y > < a : V a l u e   i : t y p e = " M e a s u r e G r i d N o d e V i e w S t a t e " > < C o l u m n > 5 < / C o l u m n > < L a y e d O u t > t r u e < / L a y e d O u t > < / a : V a l u e > < / a : K e y V a l u e O f D i a g r a m O b j e c t K e y a n y T y p e z b w N T n L X > < a : K e y V a l u e O f D i a g r a m O b j e c t K e y a n y T y p e z b w N T n L X > < a : K e y > < K e y > C o l u m n s \ B e m a n n i n g _ 2 _ � r s v e r k _ D a g < / K e y > < / a : K e y > < a : V a l u e   i : t y p e = " M e a s u r e G r i d N o d e V i e w S t a t e " > < C o l u m n > 6 < / C o l u m n > < L a y e d O u t > t r u e < / L a y e d O u t > < / a : V a l u e > < / a : K e y V a l u e O f D i a g r a m O b j e c t K e y a n y T y p e z b w N T n L X > < a : K e y V a l u e O f D i a g r a m O b j e c t K e y a n y T y p e z b w N T n L X > < a : K e y > < K e y > C o l u m n s \ � r s v e r k _ D a g _ A l t _ 1 < / K e y > < / a : K e y > < a : V a l u e   i : t y p e = " M e a s u r e G r i d N o d e V i e w S t a t e " > < C o l u m n > 7 < / C o l u m n > < L a y e d O u t > t r u e < / L a y e d O u t > < / a : V a l u e > < / a : K e y V a l u e O f D i a g r a m O b j e c t K e y a n y T y p e z b w N T n L X > < a : K e y V a l u e O f D i a g r a m O b j e c t K e y a n y T y p e z b w N T n L X > < a : K e y > < K e y > C o l u m n s \ � r s v e r k _ D a g _ A l t _ 2 < / K e y > < / a : K e y > < a : V a l u e   i : t y p e = " M e a s u r e G r i d N o d e V i e w S t a t e " > < C o l u m n > 8 < / C o l u m n > < L a y e d O u t > t r u e < / L a y e d O u t > < / a : V a l u e > < / a : K e y V a l u e O f D i a g r a m O b j e c t K e y a n y T y p e z b w N T n L X > < a : K e y V a l u e O f D i a g r a m O b j e c t K e y a n y T y p e z b w N T n L X > < a : K e y > < K e y > C o l u m n s \ � r s v e r k _ D a g _ A l t _ 3 < / K e y > < / a : K e y > < a : V a l u e   i : t y p e = " M e a s u r e G r i d N o d e V i e w S t a t e " > < C o l u m n > 9 < / C o l u m n > < L a y e d O u t > t r u e < / L a y e d O u t > < / a : V a l u e > < / a : K e y V a l u e O f D i a g r a m O b j e c t K e y a n y T y p e z b w N T n L X > < a : K e y V a l u e O f D i a g r a m O b j e c t K e y a n y T y p e z b w N T n L X > < a : K e y > < K e y > C o l u m n s \ � r s v e r k _ D a g _ A l t _ 0 < / K e y > < / a : K e y > < a : V a l u e   i : t y p e = " M e a s u r e G r i d N o d e V i e w S t a t e " > < C o l u m n > 1 0 < / C o l u m n > < L a y e d O u t > t r u e < / L a y e d O u t > < / a : V a l u e > < / a : K e y V a l u e O f D i a g r a m O b j e c t K e y a n y T y p e z b w N T n L X > < / V i e w S t a t e s > < / D i a g r a m M a n a g e r . S e r i a l i z a b l e D i a g r a m > < D i a g r a m M a n a g e r . S e r i a l i z a b l e D i a g r a m > < A d a p t e r   i : t y p e = " M e a s u r e D i a g r a m S a n d b o x A d a p t e r " > < T a b l e N a m e > P l a s s e r 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 P l a s s e r 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 M e a s u r e s \ S u m _ P l a s s e r _ A l t _ 1 < / K e y > < / D i a g r a m O b j e c t K e y > < D i a g r a m O b j e c t K e y > < K e y > M e a s u r e s \ S u m _ P l a s s e r _ A l t _ 1 \ T a g I n f o \ F o r m u l a < / K e y > < / D i a g r a m O b j e c t K e y > < D i a g r a m O b j e c t K e y > < K e y > M e a s u r e s \ S u m _ P l a s s e r _ A l t _ 1 \ T a g I n f o \ V a l u e < / K e y > < / D i a g r a m O b j e c t K e y > < D i a g r a m O b j e c t K e y > < K e y > M e a s u r e s \ S u m _ P l a s s e r _ A l t _ 2 < / K e y > < / D i a g r a m O b j e c t K e y > < D i a g r a m O b j e c t K e y > < K e y > M e a s u r e s \ S u m _ P l a s s e r _ A l t _ 2 \ T a g I n f o \ F o r m u l a < / K e y > < / D i a g r a m O b j e c t K e y > < D i a g r a m O b j e c t K e y > < K e y > M e a s u r e s \ S u m _ P l a s s e r _ A l t _ 2 \ T a g I n f o \ V a l u e < / K e y > < / D i a g r a m O b j e c t K e y > < D i a g r a m O b j e c t K e y > < K e y > M e a s u r e s \ S u m _ P l a s s e r _ A l t _ 3 < / K e y > < / D i a g r a m O b j e c t K e y > < D i a g r a m O b j e c t K e y > < K e y > M e a s u r e s \ S u m _ P l a s s e r _ A l t _ 3 \ T a g I n f o \ F o r m u l a < / K e y > < / D i a g r a m O b j e c t K e y > < D i a g r a m O b j e c t K e y > < K e y > M e a s u r e s \ S u m _ P l a s s e r _ A l t _ 3 \ T a g I n f o \ V a l u e < / K e y > < / D i a g r a m O b j e c t K e y > < D i a g r a m O b j e c t K e y > < K e y > M e a s u r e s \ S u m _ P l a s s e r _ A l t _ 0 < / K e y > < / D i a g r a m O b j e c t K e y > < D i a g r a m O b j e c t K e y > < K e y > M e a s u r e s \ S u m _ P l a s s e r _ A l t _ 0 \ T a g I n f o \ F o r m u l a < / K e y > < / D i a g r a m O b j e c t K e y > < D i a g r a m O b j e c t K e y > < K e y > M e a s u r e s \ S u m _ P l a s s e r _ A l t _ 0 \ T a g I n f o \ V a l u e < / K e y > < / D i a g r a m O b j e c t K e y > < D i a g r a m O b j e c t K e y > < K e y > M e a s u r e s \ S U M _ � r s v e r k _ A l t _ 0 < / K e y > < / D i a g r a m O b j e c t K e y > < D i a g r a m O b j e c t K e y > < K e y > M e a s u r e s \ S U M _ � r s v e r k _ A l t _ 0 \ T a g I n f o \ F o r m u l a < / K e y > < / D i a g r a m O b j e c t K e y > < D i a g r a m O b j e c t K e y > < K e y > M e a s u r e s \ S U M _ � r s v e r k _ A l t _ 0 \ T a g I n f o \ V a l u e < / K e y > < / D i a g r a m O b j e c t K e y > < D i a g r a m O b j e c t K e y > < K e y > M e a s u r e s \ S U M _ � r s v e r k _ A l t _ 1 < / K e y > < / D i a g r a m O b j e c t K e y > < D i a g r a m O b j e c t K e y > < K e y > M e a s u r e s \ S U M _ � r s v e r k _ A l t _ 1 \ T a g I n f o \ F o r m u l a < / K e y > < / D i a g r a m O b j e c t K e y > < D i a g r a m O b j e c t K e y > < K e y > M e a s u r e s \ S U M _ � r s v e r k _ A l t _ 1 \ T a g I n f o \ V a l u e < / K e y > < / D i a g r a m O b j e c t K e y > < D i a g r a m O b j e c t K e y > < K e y > M e a s u r e s \ S U M _ � r s v e r k _ A l t _ 2 < / K e y > < / D i a g r a m O b j e c t K e y > < D i a g r a m O b j e c t K e y > < K e y > M e a s u r e s \ S U M _ � r s v e r k _ A l t _ 2 \ T a g I n f o \ F o r m u l a < / K e y > < / D i a g r a m O b j e c t K e y > < D i a g r a m O b j e c t K e y > < K e y > M e a s u r e s \ S U M _ � r s v e r k _ A l t _ 2 \ T a g I n f o \ V a l u e < / K e y > < / D i a g r a m O b j e c t K e y > < D i a g r a m O b j e c t K e y > < K e y > M e a s u r e s \ S U M _ � r s v e r k _ A l t _ 3 < / K e y > < / D i a g r a m O b j e c t K e y > < D i a g r a m O b j e c t K e y > < K e y > M e a s u r e s \ S U M _ � r s v e r k _ A l t _ 3 \ T a g I n f o \ F o r m u l a < / K e y > < / D i a g r a m O b j e c t K e y > < D i a g r a m O b j e c t K e y > < K e y > M e a s u r e s \ S U M _ � r s v e r k _ A l t _ 3 \ T a g I n f o \ V a l u e < / K e y > < / D i a g r a m O b j e c t K e y > < D i a g r a m O b j e c t K e y > < K e y > M e a s u r e s \ S u m   a v   A l t e r n a t i v _ 1 < / K e y > < / D i a g r a m O b j e c t K e y > < D i a g r a m O b j e c t K e y > < K e y > M e a s u r e s \ S u m   a v   A l t e r n a t i v _ 1 \ T a g I n f o \ F o r m u l a < / K e y > < / D i a g r a m O b j e c t K e y > < D i a g r a m O b j e c t K e y > < K e y > M e a s u r e s \ S u m   a v   A l t e r n a t i v _ 1 \ T a g I n f o \ V a l u e < / K e y > < / D i a g r a m O b j e c t K e y > < D i a g r a m O b j e c t K e y > < K e y > M e a s u r e s \ S u m   a v   A l t e r n a t i v _ 2 < / K e y > < / D i a g r a m O b j e c t K e y > < D i a g r a m O b j e c t K e y > < K e y > M e a s u r e s \ S u m   a v   A l t e r n a t i v _ 2 \ T a g I n f o \ F o r m u l a < / K e y > < / D i a g r a m O b j e c t K e y > < D i a g r a m O b j e c t K e y > < K e y > M e a s u r e s \ S u m   a v   A l t e r n a t i v _ 2 \ T a g I n f o \ V a l u e < / K e y > < / D i a g r a m O b j e c t K e y > < D i a g r a m O b j e c t K e y > < K e y > M e a s u r e s \ S u m   a v   A l t e r n a t i v _ 3 < / K e y > < / D i a g r a m O b j e c t K e y > < D i a g r a m O b j e c t K e y > < K e y > M e a s u r e s \ S u m   a v   A l t e r n a t i v _ 3 \ T a g I n f o \ F o r m u l a < / K e y > < / D i a g r a m O b j e c t K e y > < D i a g r a m O b j e c t K e y > < K e y > M e a s u r e s \ S u m   a v   A l t e r n a t i v _ 3 \ T a g I n f o \ V a l u e < / K e y > < / D i a g r a m O b j e c t K e y > < D i a g r a m O b j e c t K e y > < K e y > M e a s u r e s \ S u m   a v   A l t e r n a t i v _ 0 < / K e y > < / D i a g r a m O b j e c t K e y > < D i a g r a m O b j e c t K e y > < K e y > M e a s u r e s \ S u m   a v   A l t e r n a t i v _ 0 \ T a g I n f o \ F o r m u l a < / K e y > < / D i a g r a m O b j e c t K e y > < D i a g r a m O b j e c t K e y > < K e y > M e a s u r e s \ S u m   a v   A l t e r n a t i v _ 0 \ T a g I n f o \ V a l u e < / K e y > < / D i a g r a m O b j e c t K e y > < D i a g r a m O b j e c t K e y > < K e y > M e a s u r e s \ S u m   a v   B e m a n n i n g s f a k t o r _ D a g _ K v e l d _ A l t _ 0 < / K e y > < / D i a g r a m O b j e c t K e y > < D i a g r a m O b j e c t K e y > < K e y > M e a s u r e s \ S u m   a v   B e m a n n i n g s f a k t o r _ D a g _ K v e l d _ A l t _ 0 \ T a g I n f o \ F o r m u l a < / K e y > < / D i a g r a m O b j e c t K e y > < D i a g r a m O b j e c t K e y > < K e y > M e a s u r e s \ S u m   a v   B e m a n n i n g s f a k t o r _ D a g _ K v e l d _ A l t _ 0 \ T a g I n f o \ V a l u e < / K e y > < / D i a g r a m O b j e c t K e y > < D i a g r a m O b j e c t K e y > < K e y > M e a s u r e s \ S u m   a v   B e m a n n i n g s f a k t o r _ D a g _ K v e l d _ A l t _ 1 < / K e y > < / D i a g r a m O b j e c t K e y > < D i a g r a m O b j e c t K e y > < K e y > M e a s u r e s \ S u m   a v   B e m a n n i n g s f a k t o r _ D a g _ K v e l d _ A l t _ 1 \ T a g I n f o \ F o r m u l a < / K e y > < / D i a g r a m O b j e c t K e y > < D i a g r a m O b j e c t K e y > < K e y > M e a s u r e s \ S u m   a v   B e m a n n i n g s f a k t o r _ D a g _ K v e l d _ A l t _ 1 \ T a g I n f o \ S e m a n t i c   E r r o r < / K e y > < / D i a g r a m O b j e c t K e y > < D i a g r a m O b j e c t K e y > < K e y > M e a s u r e s \ S u m   a v   B e m a n n i n g s f a k t o r _ D a g _ K v e l d _ A l t _ 1 \ T a g I n f o \ V a l u e < / K e y > < / D i a g r a m O b j e c t K e y > < D i a g r a m O b j e c t K e y > < K e y > M e a s u r e s \ S u m   a v   B e m a n n i n g s f a k t o r _ D a g _ K v e l d _ A l t _ 2 < / K e y > < / D i a g r a m O b j e c t K e y > < D i a g r a m O b j e c t K e y > < K e y > M e a s u r e s \ S u m   a v   B e m a n n i n g s f a k t o r _ D a g _ K v e l d _ A l t _ 2 \ T a g I n f o \ F o r m u l a < / K e y > < / D i a g r a m O b j e c t K e y > < D i a g r a m O b j e c t K e y > < K e y > M e a s u r e s \ S u m   a v   B e m a n n i n g s f a k t o r _ D a g _ K v e l d _ A l t _ 2 \ T a g I n f o \ S e m a n t i c   E r r o r < / K e y > < / D i a g r a m O b j e c t K e y > < D i a g r a m O b j e c t K e y > < K e y > M e a s u r e s \ S u m   a v   B e m a n n i n g s f a k t o r _ D a g _ K v e l d _ A l t _ 2 \ T a g I n f o \ V a l u e < / K e y > < / D i a g r a m O b j e c t K e y > < D i a g r a m O b j e c t K e y > < K e y > M e a s u r e s \ S u m   a v   B e m a n n i n g s f a k t o r _ D a g _ K v e l d _ A l t _ 3 < / K e y > < / D i a g r a m O b j e c t K e y > < D i a g r a m O b j e c t K e y > < K e y > M e a s u r e s \ S u m   a v   B e m a n n i n g s f a k t o r _ D a g _ K v e l d _ A l t _ 3 \ T a g I n f o \ F o r m u l a < / K e y > < / D i a g r a m O b j e c t K e y > < D i a g r a m O b j e c t K e y > < K e y > M e a s u r e s \ S u m   a v   B e m a n n i n g s f a k t o r _ D a g _ K v e l d _ A l t _ 3 \ T a g I n f o \ S e m a n t i c   E r r o r < / K e y > < / D i a g r a m O b j e c t K e y > < D i a g r a m O b j e c t K e y > < K e y > M e a s u r e s \ S u m   a v   B e m a n n i n g s f a k t o r _ D a g _ K v e l d _ A l t _ 3 \ T a g I n f o \ V a l u e < / K e y > < / D i a g r a m O b j e c t K e y > < D i a g r a m O b j e c t K e y > < K e y > C o l u m n s \ P l a s s e r < / K e y > < / D i a g r a m O b j e c t K e y > < D i a g r a m O b j e c t K e y > < K e y > C o l u m n s \ A l t e r n a t i v _ 0 < / K e y > < / D i a g r a m O b j e c t K e y > < D i a g r a m O b j e c t K e y > < K e y > C o l u m n s \ A l t e r n a t i v _ 1 < / K e y > < / D i a g r a m O b j e c t K e y > < D i a g r a m O b j e c t K e y > < K e y > C o l u m n s \ A l t e r n a t i v _ 2 < / K e y > < / D i a g r a m O b j e c t K e y > < D i a g r a m O b j e c t K e y > < K e y > C o l u m n s \ A l t e r n a t i v _ 3 < / K e y > < / D i a g r a m O b j e c t K e y > < D i a g r a m O b j e c t K e y > < K e y > C o l u m n s \ B e m a n n i n g s f a k t o r _ D a g _ K v e l d _ A l t _ 0 < / K e y > < / D i a g r a m O b j e c t K e y > < D i a g r a m O b j e c t K e y > < K e y > C o l u m n s \ B e m a n n i n g s f a k t o r _ D a g _ K v e l d _ A l t _ 1 < / K e y > < / D i a g r a m O b j e c t K e y > < D i a g r a m O b j e c t K e y > < K e y > C o l u m n s \ B e m a n n i n g s f a k t o r _ D a g _ K v e l d _ A l t _ 2 < / K e y > < / D i a g r a m O b j e c t K e y > < D i a g r a m O b j e c t K e y > < K e y > C o l u m n s \ B e m a n n i n g s f a k t o r _ D a g _ K v e l d _ A l t _ 3 < / K e y > < / D i a g r a m O b j e c t K e y > < D i a g r a m O b j e c t K e y > < K e y > L i n k s \ & l t ; C o l u m n s \ S u m   a v   A l t e r n a t i v _ 1 & g t ; - & l t ; M e a s u r e s \ A l t e r n a t i v _ 1 & g t ; < / K e y > < / D i a g r a m O b j e c t K e y > < D i a g r a m O b j e c t K e y > < K e y > L i n k s \ & l t ; C o l u m n s \ S u m   a v   A l t e r n a t i v _ 1 & g t ; - & l t ; M e a s u r e s \ A l t e r n a t i v _ 1 & g t ; \ C O L U M N < / K e y > < / D i a g r a m O b j e c t K e y > < D i a g r a m O b j e c t K e y > < K e y > L i n k s \ & l t ; C o l u m n s \ S u m   a v   A l t e r n a t i v _ 1 & g t ; - & l t ; M e a s u r e s \ A l t e r n a t i v _ 1 & g t ; \ M E A S U R E < / K e y > < / D i a g r a m O b j e c t K e y > < D i a g r a m O b j e c t K e y > < K e y > L i n k s \ & l t ; C o l u m n s \ S u m   a v   A l t e r n a t i v _ 2 & g t ; - & l t ; M e a s u r e s \ A l t e r n a t i v _ 2 & g t ; < / K e y > < / D i a g r a m O b j e c t K e y > < D i a g r a m O b j e c t K e y > < K e y > L i n k s \ & l t ; C o l u m n s \ S u m   a v   A l t e r n a t i v _ 2 & g t ; - & l t ; M e a s u r e s \ A l t e r n a t i v _ 2 & g t ; \ C O L U M N < / K e y > < / D i a g r a m O b j e c t K e y > < D i a g r a m O b j e c t K e y > < K e y > L i n k s \ & l t ; C o l u m n s \ S u m   a v   A l t e r n a t i v _ 2 & g t ; - & l t ; M e a s u r e s \ A l t e r n a t i v _ 2 & g t ; \ M E A S U R E < / K e y > < / D i a g r a m O b j e c t K e y > < D i a g r a m O b j e c t K e y > < K e y > L i n k s \ & l t ; C o l u m n s \ S u m   a v   A l t e r n a t i v _ 3 & g t ; - & l t ; M e a s u r e s \ A l t e r n a t i v _ 3 & g t ; < / K e y > < / D i a g r a m O b j e c t K e y > < D i a g r a m O b j e c t K e y > < K e y > L i n k s \ & l t ; C o l u m n s \ S u m   a v   A l t e r n a t i v _ 3 & g t ; - & l t ; M e a s u r e s \ A l t e r n a t i v _ 3 & g t ; \ C O L U M N < / K e y > < / D i a g r a m O b j e c t K e y > < D i a g r a m O b j e c t K e y > < K e y > L i n k s \ & l t ; C o l u m n s \ S u m   a v   A l t e r n a t i v _ 3 & g t ; - & l t ; M e a s u r e s \ A l t e r n a t i v _ 3 & g t ; \ M E A S U R E < / K e y > < / D i a g r a m O b j e c t K e y > < D i a g r a m O b j e c t K e y > < K e y > L i n k s \ & l t ; C o l u m n s \ S u m   a v   A l t e r n a t i v _ 0 & g t ; - & l t ; M e a s u r e s \ A l t e r n a t i v _ 0 & g t ; < / K e y > < / D i a g r a m O b j e c t K e y > < D i a g r a m O b j e c t K e y > < K e y > L i n k s \ & l t ; C o l u m n s \ S u m   a v   A l t e r n a t i v _ 0 & g t ; - & l t ; M e a s u r e s \ A l t e r n a t i v _ 0 & g t ; \ C O L U M N < / K e y > < / D i a g r a m O b j e c t K e y > < D i a g r a m O b j e c t K e y > < K e y > L i n k s \ & l t ; C o l u m n s \ S u m   a v   A l t e r n a t i v _ 0 & g t ; - & l t ; M e a s u r e s \ A l t e r n a t i v _ 0 & g t ; \ M E A S U R E < / K e y > < / D i a g r a m O b j e c t K e y > < D i a g r a m O b j e c t K e y > < K e y > L i n k s \ & l t ; C o l u m n s \ S u m   a v   B e m a n n i n g s f a k t o r _ D a g _ K v e l d _ A l t _ 0 & g t ; - & l t ; M e a s u r e s \ B e m a n n i n g s f a k t o r _ D a g _ K v e l d _ A l t _ 0 & g t ; < / K e y > < / D i a g r a m O b j e c t K e y > < D i a g r a m O b j e c t K e y > < K e y > L i n k s \ & l t ; C o l u m n s \ S u m   a v   B e m a n n i n g s f a k t o r _ D a g _ K v e l d _ A l t _ 0 & g t ; - & l t ; M e a s u r e s \ B e m a n n i n g s f a k t o r _ D a g _ K v e l d _ A l t _ 0 & g t ; \ C O L U M N < / K e y > < / D i a g r a m O b j e c t K e y > < D i a g r a m O b j e c t K e y > < K e y > L i n k s \ & l t ; C o l u m n s \ S u m   a v   B e m a n n i n g s f a k t o r _ D a g _ K v e l d _ A l t _ 0 & g t ; - & l t ; M e a s u r e s \ B e m a n n i n g s f a k t o r _ D a g _ K v e l d _ A l t _ 0 & g t ; \ M E A S U R E < / K e y > < / D i a g r a m O b j e c t K e y > < D i a g r a m O b j e c t K e y > < K e y > L i n k s \ & l t ; C o l u m n s \ S u m   a v   B e m a n n i n g s f a k t o r _ D a g _ K v e l d _ A l t _ 1 & g t ; - & l t ; M e a s u r e s \ B e m a n n i n g s f a k t o r _ D a g _ K v e l d _ A l t _ 1 & g t ; < / K e y > < / D i a g r a m O b j e c t K e y > < D i a g r a m O b j e c t K e y > < K e y > L i n k s \ & l t ; C o l u m n s \ S u m   a v   B e m a n n i n g s f a k t o r _ D a g _ K v e l d _ A l t _ 1 & g t ; - & l t ; M e a s u r e s \ B e m a n n i n g s f a k t o r _ D a g _ K v e l d _ A l t _ 1 & g t ; \ C O L U M N < / K e y > < / D i a g r a m O b j e c t K e y > < D i a g r a m O b j e c t K e y > < K e y > L i n k s \ & l t ; C o l u m n s \ S u m   a v   B e m a n n i n g s f a k t o r _ D a g _ K v e l d _ A l t _ 1 & g t ; - & l t ; M e a s u r e s \ B e m a n n i n g s f a k t o r _ D a g _ K v e l d _ A l t _ 1 & g t ; \ M E A S U R E < / K e y > < / D i a g r a m O b j e c t K e y > < D i a g r a m O b j e c t K e y > < K e y > L i n k s \ & l t ; C o l u m n s \ S u m   a v   B e m a n n i n g s f a k t o r _ D a g _ K v e l d _ A l t _ 2 & g t ; - & l t ; M e a s u r e s \ B e m a n n i n g s f a k t o r _ D a g _ K v e l d _ A l t _ 2 & g t ; < / K e y > < / D i a g r a m O b j e c t K e y > < D i a g r a m O b j e c t K e y > < K e y > L i n k s \ & l t ; C o l u m n s \ S u m   a v   B e m a n n i n g s f a k t o r _ D a g _ K v e l d _ A l t _ 2 & g t ; - & l t ; M e a s u r e s \ B e m a n n i n g s f a k t o r _ D a g _ K v e l d _ A l t _ 2 & g t ; \ C O L U M N < / K e y > < / D i a g r a m O b j e c t K e y > < D i a g r a m O b j e c t K e y > < K e y > L i n k s \ & l t ; C o l u m n s \ S u m   a v   B e m a n n i n g s f a k t o r _ D a g _ K v e l d _ A l t _ 2 & g t ; - & l t ; M e a s u r e s \ B e m a n n i n g s f a k t o r _ D a g _ K v e l d _ A l t _ 2 & g t ; \ M E A S U R E < / K e y > < / D i a g r a m O b j e c t K e y > < D i a g r a m O b j e c t K e y > < K e y > L i n k s \ & l t ; C o l u m n s \ S u m   a v   B e m a n n i n g s f a k t o r _ D a g _ K v e l d _ A l t _ 3 & g t ; - & l t ; M e a s u r e s \ B e m a n n i n g s f a k t o r _ D a g _ K v e l d _ A l t _ 3 & g t ; < / K e y > < / D i a g r a m O b j e c t K e y > < D i a g r a m O b j e c t K e y > < K e y > L i n k s \ & l t ; C o l u m n s \ S u m   a v   B e m a n n i n g s f a k t o r _ D a g _ K v e l d _ A l t _ 3 & g t ; - & l t ; M e a s u r e s \ B e m a n n i n g s f a k t o r _ D a g _ K v e l d _ A l t _ 3 & g t ; \ C O L U M N < / K e y > < / D i a g r a m O b j e c t K e y > < D i a g r a m O b j e c t K e y > < K e y > L i n k s \ & l t ; C o l u m n s \ S u m   a v   B e m a n n i n g s f a k t o r _ D a g _ K v e l d _ A l t _ 3 & g t ; - & l t ; M e a s u r e s \ B e m a n n i n g s f a k t o r _ D a g _ K v e l d _ A l t _ 3 & g t ; \ M E A S U R E 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 M e a s u r e s \ S u m _ P l a s s e r _ A l t _ 1 < / K e y > < / a : K e y > < a : V a l u e   i : t y p e = " M e a s u r e G r i d N o d e V i e w S t a t e " > < L a y e d O u t > t r u e < / L a y e d O u t > < / a : V a l u e > < / a : K e y V a l u e O f D i a g r a m O b j e c t K e y a n y T y p e z b w N T n L X > < a : K e y V a l u e O f D i a g r a m O b j e c t K e y a n y T y p e z b w N T n L X > < a : K e y > < K e y > M e a s u r e s \ S u m _ P l a s s e r _ A l t _ 1 \ T a g I n f o \ F o r m u l a < / K e y > < / a : K e y > < a : V a l u e   i : t y p e = " M e a s u r e G r i d V i e w S t a t e I D i a g r a m T a g A d d i t i o n a l I n f o " / > < / a : K e y V a l u e O f D i a g r a m O b j e c t K e y a n y T y p e z b w N T n L X > < a : K e y V a l u e O f D i a g r a m O b j e c t K e y a n y T y p e z b w N T n L X > < a : K e y > < K e y > M e a s u r e s \ S u m _ P l a s s e r _ A l t _ 1 \ T a g I n f o \ V a l u e < / K e y > < / a : K e y > < a : V a l u e   i : t y p e = " M e a s u r e G r i d V i e w S t a t e I D i a g r a m T a g A d d i t i o n a l I n f o " / > < / a : K e y V a l u e O f D i a g r a m O b j e c t K e y a n y T y p e z b w N T n L X > < a : K e y V a l u e O f D i a g r a m O b j e c t K e y a n y T y p e z b w N T n L X > < a : K e y > < K e y > M e a s u r e s \ S u m _ P l a s s e r _ A l t _ 2 < / K e y > < / a : K e y > < a : V a l u e   i : t y p e = " M e a s u r e G r i d N o d e V i e w S t a t e " > < L a y e d O u t > t r u e < / L a y e d O u t > < R o w > 1 < / R o w > < / a : V a l u e > < / a : K e y V a l u e O f D i a g r a m O b j e c t K e y a n y T y p e z b w N T n L X > < a : K e y V a l u e O f D i a g r a m O b j e c t K e y a n y T y p e z b w N T n L X > < a : K e y > < K e y > M e a s u r e s \ S u m _ P l a s s e r _ A l t _ 2 \ T a g I n f o \ F o r m u l a < / K e y > < / a : K e y > < a : V a l u e   i : t y p e = " M e a s u r e G r i d V i e w S t a t e I D i a g r a m T a g A d d i t i o n a l I n f o " / > < / a : K e y V a l u e O f D i a g r a m O b j e c t K e y a n y T y p e z b w N T n L X > < a : K e y V a l u e O f D i a g r a m O b j e c t K e y a n y T y p e z b w N T n L X > < a : K e y > < K e y > M e a s u r e s \ S u m _ P l a s s e r _ A l t _ 2 \ T a g I n f o \ V a l u e < / K e y > < / a : K e y > < a : V a l u e   i : t y p e = " M e a s u r e G r i d V i e w S t a t e I D i a g r a m T a g A d d i t i o n a l I n f o " / > < / a : K e y V a l u e O f D i a g r a m O b j e c t K e y a n y T y p e z b w N T n L X > < a : K e y V a l u e O f D i a g r a m O b j e c t K e y a n y T y p e z b w N T n L X > < a : K e y > < K e y > M e a s u r e s \ S u m _ P l a s s e r _ A l t _ 3 < / K e y > < / a : K e y > < a : V a l u e   i : t y p e = " M e a s u r e G r i d N o d e V i e w S t a t e " > < L a y e d O u t > t r u e < / L a y e d O u t > < R o w > 2 < / R o w > < / a : V a l u e > < / a : K e y V a l u e O f D i a g r a m O b j e c t K e y a n y T y p e z b w N T n L X > < a : K e y V a l u e O f D i a g r a m O b j e c t K e y a n y T y p e z b w N T n L X > < a : K e y > < K e y > M e a s u r e s \ S u m _ P l a s s e r _ A l t _ 3 \ T a g I n f o \ F o r m u l a < / K e y > < / a : K e y > < a : V a l u e   i : t y p e = " M e a s u r e G r i d V i e w S t a t e I D i a g r a m T a g A d d i t i o n a l I n f o " / > < / a : K e y V a l u e O f D i a g r a m O b j e c t K e y a n y T y p e z b w N T n L X > < a : K e y V a l u e O f D i a g r a m O b j e c t K e y a n y T y p e z b w N T n L X > < a : K e y > < K e y > M e a s u r e s \ S u m _ P l a s s e r _ A l t _ 3 \ T a g I n f o \ V a l u e < / K e y > < / a : K e y > < a : V a l u e   i : t y p e = " M e a s u r e G r i d V i e w S t a t e I D i a g r a m T a g A d d i t i o n a l I n f o " / > < / a : K e y V a l u e O f D i a g r a m O b j e c t K e y a n y T y p e z b w N T n L X > < a : K e y V a l u e O f D i a g r a m O b j e c t K e y a n y T y p e z b w N T n L X > < a : K e y > < K e y > M e a s u r e s \ S u m _ P l a s s e r _ A l t _ 0 < / K e y > < / a : K e y > < a : V a l u e   i : t y p e = " M e a s u r e G r i d N o d e V i e w S t a t e " > < L a y e d O u t > t r u e < / L a y e d O u t > < R o w > 3 < / R o w > < / a : V a l u e > < / a : K e y V a l u e O f D i a g r a m O b j e c t K e y a n y T y p e z b w N T n L X > < a : K e y V a l u e O f D i a g r a m O b j e c t K e y a n y T y p e z b w N T n L X > < a : K e y > < K e y > M e a s u r e s \ S u m _ P l a s s e r _ A l t _ 0 \ T a g I n f o \ F o r m u l a < / K e y > < / a : K e y > < a : V a l u e   i : t y p e = " M e a s u r e G r i d V i e w S t a t e I D i a g r a m T a g A d d i t i o n a l I n f o " / > < / a : K e y V a l u e O f D i a g r a m O b j e c t K e y a n y T y p e z b w N T n L X > < a : K e y V a l u e O f D i a g r a m O b j e c t K e y a n y T y p e z b w N T n L X > < a : K e y > < K e y > M e a s u r e s \ S u m _ P l a s s e r _ A l t _ 0 \ T a g I n f o \ V a l u e < / K e y > < / a : K e y > < a : V a l u e   i : t y p e = " M e a s u r e G r i d V i e w S t a t e I D i a g r a m T a g A d d i t i o n a l I n f o " / > < / a : K e y V a l u e O f D i a g r a m O b j e c t K e y a n y T y p e z b w N T n L X > < a : K e y V a l u e O f D i a g r a m O b j e c t K e y a n y T y p e z b w N T n L X > < a : K e y > < K e y > M e a s u r e s \ S U M _ � r s v e r k _ A l t _ 0 < / K e y > < / a : K e y > < a : V a l u e   i : t y p e = " M e a s u r e G r i d N o d e V i e w S t a t e " > < L a y e d O u t > t r u e < / L a y e d O u t > < R o w > 4 < / R o w > < / a : V a l u e > < / a : K e y V a l u e O f D i a g r a m O b j e c t K e y a n y T y p e z b w N T n L X > < a : K e y V a l u e O f D i a g r a m O b j e c t K e y a n y T y p e z b w N T n L X > < a : K e y > < K e y > M e a s u r e s \ S U M _ � r s v e r k _ A l t _ 0 \ T a g I n f o \ F o r m u l a < / K e y > < / a : K e y > < a : V a l u e   i : t y p e = " M e a s u r e G r i d V i e w S t a t e I D i a g r a m T a g A d d i t i o n a l I n f o " / > < / a : K e y V a l u e O f D i a g r a m O b j e c t K e y a n y T y p e z b w N T n L X > < a : K e y V a l u e O f D i a g r a m O b j e c t K e y a n y T y p e z b w N T n L X > < a : K e y > < K e y > M e a s u r e s \ S U M _ � r s v e r k _ A l t _ 0 \ T a g I n f o \ V a l u e < / K e y > < / a : K e y > < a : V a l u e   i : t y p e = " M e a s u r e G r i d V i e w S t a t e I D i a g r a m T a g A d d i t i o n a l I n f o " / > < / a : K e y V a l u e O f D i a g r a m O b j e c t K e y a n y T y p e z b w N T n L X > < a : K e y V a l u e O f D i a g r a m O b j e c t K e y a n y T y p e z b w N T n L X > < a : K e y > < K e y > M e a s u r e s \ S U M _ � r s v e r k _ A l t _ 1 < / K e y > < / a : K e y > < a : V a l u e   i : t y p e = " M e a s u r e G r i d N o d e V i e w S t a t e " > < L a y e d O u t > t r u e < / L a y e d O u t > < R o w > 5 < / R o w > < / a : V a l u e > < / a : K e y V a l u e O f D i a g r a m O b j e c t K e y a n y T y p e z b w N T n L X > < a : K e y V a l u e O f D i a g r a m O b j e c t K e y a n y T y p e z b w N T n L X > < a : K e y > < K e y > M e a s u r e s \ S U M _ � r s v e r k _ A l t _ 1 \ T a g I n f o \ F o r m u l a < / K e y > < / a : K e y > < a : V a l u e   i : t y p e = " M e a s u r e G r i d V i e w S t a t e I D i a g r a m T a g A d d i t i o n a l I n f o " / > < / a : K e y V a l u e O f D i a g r a m O b j e c t K e y a n y T y p e z b w N T n L X > < a : K e y V a l u e O f D i a g r a m O b j e c t K e y a n y T y p e z b w N T n L X > < a : K e y > < K e y > M e a s u r e s \ S U M _ � r s v e r k _ A l t _ 1 \ T a g I n f o \ V a l u e < / K e y > < / a : K e y > < a : V a l u e   i : t y p e = " M e a s u r e G r i d V i e w S t a t e I D i a g r a m T a g A d d i t i o n a l I n f o " / > < / a : K e y V a l u e O f D i a g r a m O b j e c t K e y a n y T y p e z b w N T n L X > < a : K e y V a l u e O f D i a g r a m O b j e c t K e y a n y T y p e z b w N T n L X > < a : K e y > < K e y > M e a s u r e s \ S U M _ � r s v e r k _ A l t _ 2 < / K e y > < / a : K e y > < a : V a l u e   i : t y p e = " M e a s u r e G r i d N o d e V i e w S t a t e " > < L a y e d O u t > t r u e < / L a y e d O u t > < R o w > 6 < / R o w > < / a : V a l u e > < / a : K e y V a l u e O f D i a g r a m O b j e c t K e y a n y T y p e z b w N T n L X > < a : K e y V a l u e O f D i a g r a m O b j e c t K e y a n y T y p e z b w N T n L X > < a : K e y > < K e y > M e a s u r e s \ S U M _ � r s v e r k _ A l t _ 2 \ T a g I n f o \ F o r m u l a < / K e y > < / a : K e y > < a : V a l u e   i : t y p e = " M e a s u r e G r i d V i e w S t a t e I D i a g r a m T a g A d d i t i o n a l I n f o " / > < / a : K e y V a l u e O f D i a g r a m O b j e c t K e y a n y T y p e z b w N T n L X > < a : K e y V a l u e O f D i a g r a m O b j e c t K e y a n y T y p e z b w N T n L X > < a : K e y > < K e y > M e a s u r e s \ S U M _ � r s v e r k _ A l t _ 2 \ T a g I n f o \ V a l u e < / K e y > < / a : K e y > < a : V a l u e   i : t y p e = " M e a s u r e G r i d V i e w S t a t e I D i a g r a m T a g A d d i t i o n a l I n f o " / > < / a : K e y V a l u e O f D i a g r a m O b j e c t K e y a n y T y p e z b w N T n L X > < a : K e y V a l u e O f D i a g r a m O b j e c t K e y a n y T y p e z b w N T n L X > < a : K e y > < K e y > M e a s u r e s \ S U M _ � r s v e r k _ A l t _ 3 < / K e y > < / a : K e y > < a : V a l u e   i : t y p e = " M e a s u r e G r i d N o d e V i e w S t a t e " > < L a y e d O u t > t r u e < / L a y e d O u t > < R o w > 7 < / R o w > < / a : V a l u e > < / a : K e y V a l u e O f D i a g r a m O b j e c t K e y a n y T y p e z b w N T n L X > < a : K e y V a l u e O f D i a g r a m O b j e c t K e y a n y T y p e z b w N T n L X > < a : K e y > < K e y > M e a s u r e s \ S U M _ � r s v e r k _ A l t _ 3 \ T a g I n f o \ F o r m u l a < / K e y > < / a : K e y > < a : V a l u e   i : t y p e = " M e a s u r e G r i d V i e w S t a t e I D i a g r a m T a g A d d i t i o n a l I n f o " / > < / a : K e y V a l u e O f D i a g r a m O b j e c t K e y a n y T y p e z b w N T n L X > < a : K e y V a l u e O f D i a g r a m O b j e c t K e y a n y T y p e z b w N T n L X > < a : K e y > < K e y > M e a s u r e s \ S U M _ � r s v e r k _ A l t _ 3 \ T a g I n f o \ V a l u e < / K e y > < / a : K e y > < a : V a l u e   i : t y p e = " M e a s u r e G r i d V i e w S t a t e I D i a g r a m T a g A d d i t i o n a l I n f o " / > < / a : K e y V a l u e O f D i a g r a m O b j e c t K e y a n y T y p e z b w N T n L X > < a : K e y V a l u e O f D i a g r a m O b j e c t K e y a n y T y p e z b w N T n L X > < a : K e y > < K e y > M e a s u r e s \ S u m   a v   A l t e r n a t i v _ 1 < / K e y > < / a : K e y > < a : V a l u e   i : t y p e = " M e a s u r e G r i d N o d e V i e w S t a t e " > < C o l u m n > 2 < / C o l u m n > < L a y e d O u t > t r u e < / L a y e d O u t > < W a s U I I n v i s i b l e > t r u e < / W a s U I I n v i s i b l e > < / a : V a l u e > < / a : K e y V a l u e O f D i a g r a m O b j e c t K e y a n y T y p e z b w N T n L X > < a : K e y V a l u e O f D i a g r a m O b j e c t K e y a n y T y p e z b w N T n L X > < a : K e y > < K e y > M e a s u r e s \ S u m   a v   A l t e r n a t i v _ 1 \ T a g I n f o \ F o r m u l a < / K e y > < / a : K e y > < a : V a l u e   i : t y p e = " M e a s u r e G r i d V i e w S t a t e I D i a g r a m T a g A d d i t i o n a l I n f o " / > < / a : K e y V a l u e O f D i a g r a m O b j e c t K e y a n y T y p e z b w N T n L X > < a : K e y V a l u e O f D i a g r a m O b j e c t K e y a n y T y p e z b w N T n L X > < a : K e y > < K e y > M e a s u r e s \ S u m   a v   A l t e r n a t i v _ 1 \ T a g I n f o \ V a l u e < / K e y > < / a : K e y > < a : V a l u e   i : t y p e = " M e a s u r e G r i d V i e w S t a t e I D i a g r a m T a g A d d i t i o n a l I n f o " / > < / a : K e y V a l u e O f D i a g r a m O b j e c t K e y a n y T y p e z b w N T n L X > < a : K e y V a l u e O f D i a g r a m O b j e c t K e y a n y T y p e z b w N T n L X > < a : K e y > < K e y > M e a s u r e s \ S u m   a v   A l t e r n a t i v _ 2 < / K e y > < / a : K e y > < a : V a l u e   i : t y p e = " M e a s u r e G r i d N o d e V i e w S t a t e " > < C o l u m n > 3 < / C o l u m n > < L a y e d O u t > t r u e < / L a y e d O u t > < W a s U I I n v i s i b l e > t r u e < / W a s U I I n v i s i b l e > < / a : V a l u e > < / a : K e y V a l u e O f D i a g r a m O b j e c t K e y a n y T y p e z b w N T n L X > < a : K e y V a l u e O f D i a g r a m O b j e c t K e y a n y T y p e z b w N T n L X > < a : K e y > < K e y > M e a s u r e s \ S u m   a v   A l t e r n a t i v _ 2 \ T a g I n f o \ F o r m u l a < / K e y > < / a : K e y > < a : V a l u e   i : t y p e = " M e a s u r e G r i d V i e w S t a t e I D i a g r a m T a g A d d i t i o n a l I n f o " / > < / a : K e y V a l u e O f D i a g r a m O b j e c t K e y a n y T y p e z b w N T n L X > < a : K e y V a l u e O f D i a g r a m O b j e c t K e y a n y T y p e z b w N T n L X > < a : K e y > < K e y > M e a s u r e s \ S u m   a v   A l t e r n a t i v _ 2 \ T a g I n f o \ V a l u e < / K e y > < / a : K e y > < a : V a l u e   i : t y p e = " M e a s u r e G r i d V i e w S t a t e I D i a g r a m T a g A d d i t i o n a l I n f o " / > < / a : K e y V a l u e O f D i a g r a m O b j e c t K e y a n y T y p e z b w N T n L X > < a : K e y V a l u e O f D i a g r a m O b j e c t K e y a n y T y p e z b w N T n L X > < a : K e y > < K e y > M e a s u r e s \ S u m   a v   A l t e r n a t i v _ 3 < / K e y > < / a : K e y > < a : V a l u e   i : t y p e = " M e a s u r e G r i d N o d e V i e w S t a t e " > < C o l u m n > 4 < / C o l u m n > < L a y e d O u t > t r u e < / L a y e d O u t > < W a s U I I n v i s i b l e > t r u e < / W a s U I I n v i s i b l e > < / a : V a l u e > < / a : K e y V a l u e O f D i a g r a m O b j e c t K e y a n y T y p e z b w N T n L X > < a : K e y V a l u e O f D i a g r a m O b j e c t K e y a n y T y p e z b w N T n L X > < a : K e y > < K e y > M e a s u r e s \ S u m   a v   A l t e r n a t i v _ 3 \ T a g I n f o \ F o r m u l a < / K e y > < / a : K e y > < a : V a l u e   i : t y p e = " M e a s u r e G r i d V i e w S t a t e I D i a g r a m T a g A d d i t i o n a l I n f o " / > < / a : K e y V a l u e O f D i a g r a m O b j e c t K e y a n y T y p e z b w N T n L X > < a : K e y V a l u e O f D i a g r a m O b j e c t K e y a n y T y p e z b w N T n L X > < a : K e y > < K e y > M e a s u r e s \ S u m   a v   A l t e r n a t i v _ 3 \ T a g I n f o \ V a l u e < / K e y > < / a : K e y > < a : V a l u e   i : t y p e = " M e a s u r e G r i d V i e w S t a t e I D i a g r a m T a g A d d i t i o n a l I n f o " / > < / a : K e y V a l u e O f D i a g r a m O b j e c t K e y a n y T y p e z b w N T n L X > < a : K e y V a l u e O f D i a g r a m O b j e c t K e y a n y T y p e z b w N T n L X > < a : K e y > < K e y > M e a s u r e s \ S u m   a v   A l t e r n a t i v _ 0 < / K e y > < / a : K e y > < a : V a l u e   i : t y p e = " M e a s u r e G r i d N o d e V i e w S t a t e " > < C o l u m n > 1 < / C o l u m n > < L a y e d O u t > t r u e < / L a y e d O u t > < W a s U I I n v i s i b l e > t r u e < / W a s U I I n v i s i b l e > < / a : V a l u e > < / a : K e y V a l u e O f D i a g r a m O b j e c t K e y a n y T y p e z b w N T n L X > < a : K e y V a l u e O f D i a g r a m O b j e c t K e y a n y T y p e z b w N T n L X > < a : K e y > < K e y > M e a s u r e s \ S u m   a v   A l t e r n a t i v _ 0 \ T a g I n f o \ F o r m u l a < / K e y > < / a : K e y > < a : V a l u e   i : t y p e = " M e a s u r e G r i d V i e w S t a t e I D i a g r a m T a g A d d i t i o n a l I n f o " / > < / a : K e y V a l u e O f D i a g r a m O b j e c t K e y a n y T y p e z b w N T n L X > < a : K e y V a l u e O f D i a g r a m O b j e c t K e y a n y T y p e z b w N T n L X > < a : K e y > < K e y > M e a s u r e s \ S u m   a v   A l t e r n a t i v _ 0 \ T a g I n f o \ V a l u e < / K e y > < / a : K e y > < a : V a l u e   i : t y p e = " M e a s u r e G r i d V i e w S t a t e I D i a g r a m T a g A d d i t i o n a l I n f o " / > < / a : K e y V a l u e O f D i a g r a m O b j e c t K e y a n y T y p e z b w N T n L X > < a : K e y V a l u e O f D i a g r a m O b j e c t K e y a n y T y p e z b w N T n L X > < a : K e y > < K e y > M e a s u r e s \ S u m   a v   B e m a n n i n g s f a k t o r _ D a g _ K v e l d _ A l t _ 0 < / K e y > < / a : K e y > < a : V a l u e   i : t y p e = " M e a s u r e G r i d N o d e V i e w S t a t e " > < C o l u m n > 5 < / C o l u m n > < L a y e d O u t > t r u e < / L a y e d O u t > < W a s U I I n v i s i b l e > t r u e < / W a s U I I n v i s i b l e > < / a : V a l u e > < / a : K e y V a l u e O f D i a g r a m O b j e c t K e y a n y T y p e z b w N T n L X > < a : K e y V a l u e O f D i a g r a m O b j e c t K e y a n y T y p e z b w N T n L X > < a : K e y > < K e y > M e a s u r e s \ S u m   a v   B e m a n n i n g s f a k t o r _ D a g _ K v e l d _ A l t _ 0 \ T a g I n f o \ F o r m u l a < / K e y > < / a : K e y > < a : V a l u e   i : t y p e = " M e a s u r e G r i d V i e w S t a t e I D i a g r a m T a g A d d i t i o n a l I n f o " / > < / a : K e y V a l u e O f D i a g r a m O b j e c t K e y a n y T y p e z b w N T n L X > < a : K e y V a l u e O f D i a g r a m O b j e c t K e y a n y T y p e z b w N T n L X > < a : K e y > < K e y > M e a s u r e s \ S u m   a v   B e m a n n i n g s f a k t o r _ D a g _ K v e l d _ A l t _ 0 \ T a g I n f o \ V a l u e < / K e y > < / a : K e y > < a : V a l u e   i : t y p e = " M e a s u r e G r i d V i e w S t a t e I D i a g r a m T a g A d d i t i o n a l I n f o " / > < / a : K e y V a l u e O f D i a g r a m O b j e c t K e y a n y T y p e z b w N T n L X > < a : K e y V a l u e O f D i a g r a m O b j e c t K e y a n y T y p e z b w N T n L X > < a : K e y > < K e y > M e a s u r e s \ S u m   a v   B e m a n n i n g s f a k t o r _ D a g _ K v e l d _ A l t _ 1 < / K e y > < / a : K e y > < a : V a l u e   i : t y p e = " M e a s u r e G r i d N o d e V i e w S t a t e " > < C o l u m n > 6 < / C o l u m n > < L a y e d O u t > t r u e < / L a y e d O u t > < W a s U I I n v i s i b l e > t r u e < / W a s U I I n v i s i b l e > < / a : V a l u e > < / a : K e y V a l u e O f D i a g r a m O b j e c t K e y a n y T y p e z b w N T n L X > < a : K e y V a l u e O f D i a g r a m O b j e c t K e y a n y T y p e z b w N T n L X > < a : K e y > < K e y > M e a s u r e s \ S u m   a v   B e m a n n i n g s f a k t o r _ D a g _ K v e l d _ A l t _ 1 \ T a g I n f o \ F o r m u l a < / K e y > < / a : K e y > < a : V a l u e   i : t y p e = " M e a s u r e G r i d V i e w S t a t e I D i a g r a m T a g A d d i t i o n a l I n f o " / > < / a : K e y V a l u e O f D i a g r a m O b j e c t K e y a n y T y p e z b w N T n L X > < a : K e y V a l u e O f D i a g r a m O b j e c t K e y a n y T y p e z b w N T n L X > < a : K e y > < K e y > M e a s u r e s \ S u m   a v   B e m a n n i n g s f a k t o r _ D a g _ K v e l d _ A l t _ 1 \ T a g I n f o \ S e m a n t i c   E r r o r < / K e y > < / a : K e y > < a : V a l u e   i : t y p e = " M e a s u r e G r i d V i e w S t a t e I D i a g r a m T a g A d d i t i o n a l I n f o " / > < / a : K e y V a l u e O f D i a g r a m O b j e c t K e y a n y T y p e z b w N T n L X > < a : K e y V a l u e O f D i a g r a m O b j e c t K e y a n y T y p e z b w N T n L X > < a : K e y > < K e y > M e a s u r e s \ S u m   a v   B e m a n n i n g s f a k t o r _ D a g _ K v e l d _ A l t _ 1 \ T a g I n f o \ V a l u e < / K e y > < / a : K e y > < a : V a l u e   i : t y p e = " M e a s u r e G r i d V i e w S t a t e I D i a g r a m T a g A d d i t i o n a l I n f o " / > < / a : K e y V a l u e O f D i a g r a m O b j e c t K e y a n y T y p e z b w N T n L X > < a : K e y V a l u e O f D i a g r a m O b j e c t K e y a n y T y p e z b w N T n L X > < a : K e y > < K e y > M e a s u r e s \ S u m   a v   B e m a n n i n g s f a k t o r _ D a g _ K v e l d _ A l t _ 2 < / K e y > < / a : K e y > < a : V a l u e   i : t y p e = " M e a s u r e G r i d N o d e V i e w S t a t e " > < C o l u m n > 7 < / C o l u m n > < L a y e d O u t > t r u e < / L a y e d O u t > < W a s U I I n v i s i b l e > t r u e < / W a s U I I n v i s i b l e > < / a : V a l u e > < / a : K e y V a l u e O f D i a g r a m O b j e c t K e y a n y T y p e z b w N T n L X > < a : K e y V a l u e O f D i a g r a m O b j e c t K e y a n y T y p e z b w N T n L X > < a : K e y > < K e y > M e a s u r e s \ S u m   a v   B e m a n n i n g s f a k t o r _ D a g _ K v e l d _ A l t _ 2 \ T a g I n f o \ F o r m u l a < / K e y > < / a : K e y > < a : V a l u e   i : t y p e = " M e a s u r e G r i d V i e w S t a t e I D i a g r a m T a g A d d i t i o n a l I n f o " / > < / a : K e y V a l u e O f D i a g r a m O b j e c t K e y a n y T y p e z b w N T n L X > < a : K e y V a l u e O f D i a g r a m O b j e c t K e y a n y T y p e z b w N T n L X > < a : K e y > < K e y > M e a s u r e s \ S u m   a v   B e m a n n i n g s f a k t o r _ D a g _ K v e l d _ A l t _ 2 \ T a g I n f o \ S e m a n t i c   E r r o r < / K e y > < / a : K e y > < a : V a l u e   i : t y p e = " M e a s u r e G r i d V i e w S t a t e I D i a g r a m T a g A d d i t i o n a l I n f o " / > < / a : K e y V a l u e O f D i a g r a m O b j e c t K e y a n y T y p e z b w N T n L X > < a : K e y V a l u e O f D i a g r a m O b j e c t K e y a n y T y p e z b w N T n L X > < a : K e y > < K e y > M e a s u r e s \ S u m   a v   B e m a n n i n g s f a k t o r _ D a g _ K v e l d _ A l t _ 2 \ T a g I n f o \ V a l u e < / K e y > < / a : K e y > < a : V a l u e   i : t y p e = " M e a s u r e G r i d V i e w S t a t e I D i a g r a m T a g A d d i t i o n a l I n f o " / > < / a : K e y V a l u e O f D i a g r a m O b j e c t K e y a n y T y p e z b w N T n L X > < a : K e y V a l u e O f D i a g r a m O b j e c t K e y a n y T y p e z b w N T n L X > < a : K e y > < K e y > M e a s u r e s \ S u m   a v   B e m a n n i n g s f a k t o r _ D a g _ K v e l d _ A l t _ 3 < / K e y > < / a : K e y > < a : V a l u e   i : t y p e = " M e a s u r e G r i d N o d e V i e w S t a t e " > < C o l u m n > 8 < / C o l u m n > < L a y e d O u t > t r u e < / L a y e d O u t > < W a s U I I n v i s i b l e > t r u e < / W a s U I I n v i s i b l e > < / a : V a l u e > < / a : K e y V a l u e O f D i a g r a m O b j e c t K e y a n y T y p e z b w N T n L X > < a : K e y V a l u e O f D i a g r a m O b j e c t K e y a n y T y p e z b w N T n L X > < a : K e y > < K e y > M e a s u r e s \ S u m   a v   B e m a n n i n g s f a k t o r _ D a g _ K v e l d _ A l t _ 3 \ T a g I n f o \ F o r m u l a < / K e y > < / a : K e y > < a : V a l u e   i : t y p e = " M e a s u r e G r i d V i e w S t a t e I D i a g r a m T a g A d d i t i o n a l I n f o " / > < / a : K e y V a l u e O f D i a g r a m O b j e c t K e y a n y T y p e z b w N T n L X > < a : K e y V a l u e O f D i a g r a m O b j e c t K e y a n y T y p e z b w N T n L X > < a : K e y > < K e y > M e a s u r e s \ S u m   a v   B e m a n n i n g s f a k t o r _ D a g _ K v e l d _ A l t _ 3 \ T a g I n f o \ S e m a n t i c   E r r o r < / K e y > < / a : K e y > < a : V a l u e   i : t y p e = " M e a s u r e G r i d V i e w S t a t e I D i a g r a m T a g A d d i t i o n a l I n f o " / > < / a : K e y V a l u e O f D i a g r a m O b j e c t K e y a n y T y p e z b w N T n L X > < a : K e y V a l u e O f D i a g r a m O b j e c t K e y a n y T y p e z b w N T n L X > < a : K e y > < K e y > M e a s u r e s \ S u m   a v   B e m a n n i n g s f a k t o r _ D a g _ K v e l d _ A l t _ 3 \ T a g I n f o \ V a l u e < / K e y > < / a : K e y > < a : V a l u e   i : t y p e = " M e a s u r e G r i d V i e w S t a t e I D i a g r a m T a g A d d i t i o n a l I n f o " / > < / a : K e y V a l u e O f D i a g r a m O b j e c t K e y a n y T y p e z b w N T n L X > < a : K e y V a l u e O f D i a g r a m O b j e c t K e y a n y T y p e z b w N T n L X > < a : K e y > < K e y > C o l u m n s \ P l a s s e r < / K e y > < / a : K e y > < a : V a l u e   i : t y p e = " M e a s u r e G r i d N o d e V i e w S t a t e " > < L a y e d O u t > t r u e < / L a y e d O u t > < / a : V a l u e > < / a : K e y V a l u e O f D i a g r a m O b j e c t K e y a n y T y p e z b w N T n L X > < a : K e y V a l u e O f D i a g r a m O b j e c t K e y a n y T y p e z b w N T n L X > < a : K e y > < K e y > C o l u m n s \ A l t e r n a t i v _ 0 < / K e y > < / a : K e y > < a : V a l u e   i : t y p e = " M e a s u r e G r i d N o d e V i e w S t a t e " > < C o l u m n > 1 < / C o l u m n > < L a y e d O u t > t r u e < / L a y e d O u t > < / a : V a l u e > < / a : K e y V a l u e O f D i a g r a m O b j e c t K e y a n y T y p e z b w N T n L X > < a : K e y V a l u e O f D i a g r a m O b j e c t K e y a n y T y p e z b w N T n L X > < a : K e y > < K e y > C o l u m n s \ A l t e r n a t i v _ 1 < / K e y > < / a : K e y > < a : V a l u e   i : t y p e = " M e a s u r e G r i d N o d e V i e w S t a t e " > < C o l u m n > 2 < / C o l u m n > < L a y e d O u t > t r u e < / L a y e d O u t > < / a : V a l u e > < / a : K e y V a l u e O f D i a g r a m O b j e c t K e y a n y T y p e z b w N T n L X > < a : K e y V a l u e O f D i a g r a m O b j e c t K e y a n y T y p e z b w N T n L X > < a : K e y > < K e y > C o l u m n s \ A l t e r n a t i v _ 2 < / K e y > < / a : K e y > < a : V a l u e   i : t y p e = " M e a s u r e G r i d N o d e V i e w S t a t e " > < C o l u m n > 3 < / C o l u m n > < L a y e d O u t > t r u e < / L a y e d O u t > < / a : V a l u e > < / a : K e y V a l u e O f D i a g r a m O b j e c t K e y a n y T y p e z b w N T n L X > < a : K e y V a l u e O f D i a g r a m O b j e c t K e y a n y T y p e z b w N T n L X > < a : K e y > < K e y > C o l u m n s \ A l t e r n a t i v _ 3 < / K e y > < / a : K e y > < a : V a l u e   i : t y p e = " M e a s u r e G r i d N o d e V i e w S t a t e " > < C o l u m n > 4 < / C o l u m n > < L a y e d O u t > t r u e < / L a y e d O u t > < / a : V a l u e > < / a : K e y V a l u e O f D i a g r a m O b j e c t K e y a n y T y p e z b w N T n L X > < a : K e y V a l u e O f D i a g r a m O b j e c t K e y a n y T y p e z b w N T n L X > < a : K e y > < K e y > C o l u m n s \ B e m a n n i n g s f a k t o r _ D a g _ K v e l d _ A l t _ 0 < / K e y > < / a : K e y > < a : V a l u e   i : t y p e = " M e a s u r e G r i d N o d e V i e w S t a t e " > < C o l u m n > 5 < / C o l u m n > < L a y e d O u t > t r u e < / L a y e d O u t > < / a : V a l u e > < / a : K e y V a l u e O f D i a g r a m O b j e c t K e y a n y T y p e z b w N T n L X > < a : K e y V a l u e O f D i a g r a m O b j e c t K e y a n y T y p e z b w N T n L X > < a : K e y > < K e y > C o l u m n s \ B e m a n n i n g s f a k t o r _ D a g _ K v e l d _ A l t _ 1 < / K e y > < / a : K e y > < a : V a l u e   i : t y p e = " M e a s u r e G r i d N o d e V i e w S t a t e " > < C o l u m n > 6 < / C o l u m n > < L a y e d O u t > t r u e < / L a y e d O u t > < / a : V a l u e > < / a : K e y V a l u e O f D i a g r a m O b j e c t K e y a n y T y p e z b w N T n L X > < a : K e y V a l u e O f D i a g r a m O b j e c t K e y a n y T y p e z b w N T n L X > < a : K e y > < K e y > C o l u m n s \ B e m a n n i n g s f a k t o r _ D a g _ K v e l d _ A l t _ 2 < / K e y > < / a : K e y > < a : V a l u e   i : t y p e = " M e a s u r e G r i d N o d e V i e w S t a t e " > < C o l u m n > 7 < / C o l u m n > < L a y e d O u t > t r u e < / L a y e d O u t > < / a : V a l u e > < / a : K e y V a l u e O f D i a g r a m O b j e c t K e y a n y T y p e z b w N T n L X > < a : K e y V a l u e O f D i a g r a m O b j e c t K e y a n y T y p e z b w N T n L X > < a : K e y > < K e y > C o l u m n s \ B e m a n n i n g s f a k t o r _ D a g _ K v e l d _ A l t _ 3 < / K e y > < / a : K e y > < a : V a l u e   i : t y p e = " M e a s u r e G r i d N o d e V i e w S t a t e " > < C o l u m n > 8 < / C o l u m n > < L a y e d O u t > t r u e < / L a y e d O u t > < / a : V a l u e > < / a : K e y V a l u e O f D i a g r a m O b j e c t K e y a n y T y p e z b w N T n L X > < a : K e y V a l u e O f D i a g r a m O b j e c t K e y a n y T y p e z b w N T n L X > < a : K e y > < K e y > L i n k s \ & l t ; C o l u m n s \ S u m   a v   A l t e r n a t i v _ 1 & g t ; - & l t ; M e a s u r e s \ A l t e r n a t i v _ 1 & g t ; < / K e y > < / a : K e y > < a : V a l u e   i : t y p e = " M e a s u r e G r i d V i e w S t a t e I D i a g r a m L i n k " / > < / a : K e y V a l u e O f D i a g r a m O b j e c t K e y a n y T y p e z b w N T n L X > < a : K e y V a l u e O f D i a g r a m O b j e c t K e y a n y T y p e z b w N T n L X > < a : K e y > < K e y > L i n k s \ & l t ; C o l u m n s \ S u m   a v   A l t e r n a t i v _ 1 & g t ; - & l t ; M e a s u r e s \ A l t e r n a t i v _ 1 & g t ; \ C O L U M N < / K e y > < / a : K e y > < a : V a l u e   i : t y p e = " M e a s u r e G r i d V i e w S t a t e I D i a g r a m L i n k E n d p o i n t " / > < / a : K e y V a l u e O f D i a g r a m O b j e c t K e y a n y T y p e z b w N T n L X > < a : K e y V a l u e O f D i a g r a m O b j e c t K e y a n y T y p e z b w N T n L X > < a : K e y > < K e y > L i n k s \ & l t ; C o l u m n s \ S u m   a v   A l t e r n a t i v _ 1 & g t ; - & l t ; M e a s u r e s \ A l t e r n a t i v _ 1 & g t ; \ M E A S U R E < / K e y > < / a : K e y > < a : V a l u e   i : t y p e = " M e a s u r e G r i d V i e w S t a t e I D i a g r a m L i n k E n d p o i n t " / > < / a : K e y V a l u e O f D i a g r a m O b j e c t K e y a n y T y p e z b w N T n L X > < a : K e y V a l u e O f D i a g r a m O b j e c t K e y a n y T y p e z b w N T n L X > < a : K e y > < K e y > L i n k s \ & l t ; C o l u m n s \ S u m   a v   A l t e r n a t i v _ 2 & g t ; - & l t ; M e a s u r e s \ A l t e r n a t i v _ 2 & g t ; < / K e y > < / a : K e y > < a : V a l u e   i : t y p e = " M e a s u r e G r i d V i e w S t a t e I D i a g r a m L i n k " / > < / a : K e y V a l u e O f D i a g r a m O b j e c t K e y a n y T y p e z b w N T n L X > < a : K e y V a l u e O f D i a g r a m O b j e c t K e y a n y T y p e z b w N T n L X > < a : K e y > < K e y > L i n k s \ & l t ; C o l u m n s \ S u m   a v   A l t e r n a t i v _ 2 & g t ; - & l t ; M e a s u r e s \ A l t e r n a t i v _ 2 & g t ; \ C O L U M N < / K e y > < / a : K e y > < a : V a l u e   i : t y p e = " M e a s u r e G r i d V i e w S t a t e I D i a g r a m L i n k E n d p o i n t " / > < / a : K e y V a l u e O f D i a g r a m O b j e c t K e y a n y T y p e z b w N T n L X > < a : K e y V a l u e O f D i a g r a m O b j e c t K e y a n y T y p e z b w N T n L X > < a : K e y > < K e y > L i n k s \ & l t ; C o l u m n s \ S u m   a v   A l t e r n a t i v _ 2 & g t ; - & l t ; M e a s u r e s \ A l t e r n a t i v _ 2 & g t ; \ M E A S U R E < / K e y > < / a : K e y > < a : V a l u e   i : t y p e = " M e a s u r e G r i d V i e w S t a t e I D i a g r a m L i n k E n d p o i n t " / > < / a : K e y V a l u e O f D i a g r a m O b j e c t K e y a n y T y p e z b w N T n L X > < a : K e y V a l u e O f D i a g r a m O b j e c t K e y a n y T y p e z b w N T n L X > < a : K e y > < K e y > L i n k s \ & l t ; C o l u m n s \ S u m   a v   A l t e r n a t i v _ 3 & g t ; - & l t ; M e a s u r e s \ A l t e r n a t i v _ 3 & g t ; < / K e y > < / a : K e y > < a : V a l u e   i : t y p e = " M e a s u r e G r i d V i e w S t a t e I D i a g r a m L i n k " / > < / a : K e y V a l u e O f D i a g r a m O b j e c t K e y a n y T y p e z b w N T n L X > < a : K e y V a l u e O f D i a g r a m O b j e c t K e y a n y T y p e z b w N T n L X > < a : K e y > < K e y > L i n k s \ & l t ; C o l u m n s \ S u m   a v   A l t e r n a t i v _ 3 & g t ; - & l t ; M e a s u r e s \ A l t e r n a t i v _ 3 & g t ; \ C O L U M N < / K e y > < / a : K e y > < a : V a l u e   i : t y p e = " M e a s u r e G r i d V i e w S t a t e I D i a g r a m L i n k E n d p o i n t " / > < / a : K e y V a l u e O f D i a g r a m O b j e c t K e y a n y T y p e z b w N T n L X > < a : K e y V a l u e O f D i a g r a m O b j e c t K e y a n y T y p e z b w N T n L X > < a : K e y > < K e y > L i n k s \ & l t ; C o l u m n s \ S u m   a v   A l t e r n a t i v _ 3 & g t ; - & l t ; M e a s u r e s \ A l t e r n a t i v _ 3 & g t ; \ M E A S U R E < / K e y > < / a : K e y > < a : V a l u e   i : t y p e = " M e a s u r e G r i d V i e w S t a t e I D i a g r a m L i n k E n d p o i n t " / > < / a : K e y V a l u e O f D i a g r a m O b j e c t K e y a n y T y p e z b w N T n L X > < a : K e y V a l u e O f D i a g r a m O b j e c t K e y a n y T y p e z b w N T n L X > < a : K e y > < K e y > L i n k s \ & l t ; C o l u m n s \ S u m   a v   A l t e r n a t i v _ 0 & g t ; - & l t ; M e a s u r e s \ A l t e r n a t i v _ 0 & g t ; < / K e y > < / a : K e y > < a : V a l u e   i : t y p e = " M e a s u r e G r i d V i e w S t a t e I D i a g r a m L i n k " / > < / a : K e y V a l u e O f D i a g r a m O b j e c t K e y a n y T y p e z b w N T n L X > < a : K e y V a l u e O f D i a g r a m O b j e c t K e y a n y T y p e z b w N T n L X > < a : K e y > < K e y > L i n k s \ & l t ; C o l u m n s \ S u m   a v   A l t e r n a t i v _ 0 & g t ; - & l t ; M e a s u r e s \ A l t e r n a t i v _ 0 & g t ; \ C O L U M N < / K e y > < / a : K e y > < a : V a l u e   i : t y p e = " M e a s u r e G r i d V i e w S t a t e I D i a g r a m L i n k E n d p o i n t " / > < / a : K e y V a l u e O f D i a g r a m O b j e c t K e y a n y T y p e z b w N T n L X > < a : K e y V a l u e O f D i a g r a m O b j e c t K e y a n y T y p e z b w N T n L X > < a : K e y > < K e y > L i n k s \ & l t ; C o l u m n s \ S u m   a v   A l t e r n a t i v _ 0 & g t ; - & l t ; M e a s u r e s \ A l t e r n a t i v _ 0 & g t ; \ M E A S U R E < / K e y > < / a : K e y > < a : V a l u e   i : t y p e = " M e a s u r e G r i d V i e w S t a t e I D i a g r a m L i n k E n d p o i n t " / > < / a : K e y V a l u e O f D i a g r a m O b j e c t K e y a n y T y p e z b w N T n L X > < a : K e y V a l u e O f D i a g r a m O b j e c t K e y a n y T y p e z b w N T n L X > < a : K e y > < K e y > L i n k s \ & l t ; C o l u m n s \ S u m   a v   B e m a n n i n g s f a k t o r _ D a g _ K v e l d _ A l t _ 0 & g t ; - & l t ; M e a s u r e s \ B e m a n n i n g s f a k t o r _ D a g _ K v e l d _ A l t _ 0 & g t ; < / K e y > < / a : K e y > < a : V a l u e   i : t y p e = " M e a s u r e G r i d V i e w S t a t e I D i a g r a m L i n k " / > < / a : K e y V a l u e O f D i a g r a m O b j e c t K e y a n y T y p e z b w N T n L X > < a : K e y V a l u e O f D i a g r a m O b j e c t K e y a n y T y p e z b w N T n L X > < a : K e y > < K e y > L i n k s \ & l t ; C o l u m n s \ S u m   a v   B e m a n n i n g s f a k t o r _ D a g _ K v e l d _ A l t _ 0 & g t ; - & l t ; M e a s u r e s \ B e m a n n i n g s f a k t o r _ D a g _ K v e l d _ A l t _ 0 & g t ; \ C O L U M N < / K e y > < / a : K e y > < a : V a l u e   i : t y p e = " M e a s u r e G r i d V i e w S t a t e I D i a g r a m L i n k E n d p o i n t " / > < / a : K e y V a l u e O f D i a g r a m O b j e c t K e y a n y T y p e z b w N T n L X > < a : K e y V a l u e O f D i a g r a m O b j e c t K e y a n y T y p e z b w N T n L X > < a : K e y > < K e y > L i n k s \ & l t ; C o l u m n s \ S u m   a v   B e m a n n i n g s f a k t o r _ D a g _ K v e l d _ A l t _ 0 & g t ; - & l t ; M e a s u r e s \ B e m a n n i n g s f a k t o r _ D a g _ K v e l d _ A l t _ 0 & g t ; \ M E A S U R E < / K e y > < / a : K e y > < a : V a l u e   i : t y p e = " M e a s u r e G r i d V i e w S t a t e I D i a g r a m L i n k E n d p o i n t " / > < / a : K e y V a l u e O f D i a g r a m O b j e c t K e y a n y T y p e z b w N T n L X > < a : K e y V a l u e O f D i a g r a m O b j e c t K e y a n y T y p e z b w N T n L X > < a : K e y > < K e y > L i n k s \ & l t ; C o l u m n s \ S u m   a v   B e m a n n i n g s f a k t o r _ D a g _ K v e l d _ A l t _ 1 & g t ; - & l t ; M e a s u r e s \ B e m a n n i n g s f a k t o r _ D a g _ K v e l d _ A l t _ 1 & g t ; < / K e y > < / a : K e y > < a : V a l u e   i : t y p e = " M e a s u r e G r i d V i e w S t a t e I D i a g r a m L i n k " / > < / a : K e y V a l u e O f D i a g r a m O b j e c t K e y a n y T y p e z b w N T n L X > < a : K e y V a l u e O f D i a g r a m O b j e c t K e y a n y T y p e z b w N T n L X > < a : K e y > < K e y > L i n k s \ & l t ; C o l u m n s \ S u m   a v   B e m a n n i n g s f a k t o r _ D a g _ K v e l d _ A l t _ 1 & g t ; - & l t ; M e a s u r e s \ B e m a n n i n g s f a k t o r _ D a g _ K v e l d _ A l t _ 1 & g t ; \ C O L U M N < / K e y > < / a : K e y > < a : V a l u e   i : t y p e = " M e a s u r e G r i d V i e w S t a t e I D i a g r a m L i n k E n d p o i n t " / > < / a : K e y V a l u e O f D i a g r a m O b j e c t K e y a n y T y p e z b w N T n L X > < a : K e y V a l u e O f D i a g r a m O b j e c t K e y a n y T y p e z b w N T n L X > < a : K e y > < K e y > L i n k s \ & l t ; C o l u m n s \ S u m   a v   B e m a n n i n g s f a k t o r _ D a g _ K v e l d _ A l t _ 1 & g t ; - & l t ; M e a s u r e s \ B e m a n n i n g s f a k t o r _ D a g _ K v e l d _ A l t _ 1 & g t ; \ M E A S U R E < / K e y > < / a : K e y > < a : V a l u e   i : t y p e = " M e a s u r e G r i d V i e w S t a t e I D i a g r a m L i n k E n d p o i n t " / > < / a : K e y V a l u e O f D i a g r a m O b j e c t K e y a n y T y p e z b w N T n L X > < a : K e y V a l u e O f D i a g r a m O b j e c t K e y a n y T y p e z b w N T n L X > < a : K e y > < K e y > L i n k s \ & l t ; C o l u m n s \ S u m   a v   B e m a n n i n g s f a k t o r _ D a g _ K v e l d _ A l t _ 2 & g t ; - & l t ; M e a s u r e s \ B e m a n n i n g s f a k t o r _ D a g _ K v e l d _ A l t _ 2 & g t ; < / K e y > < / a : K e y > < a : V a l u e   i : t y p e = " M e a s u r e G r i d V i e w S t a t e I D i a g r a m L i n k " / > < / a : K e y V a l u e O f D i a g r a m O b j e c t K e y a n y T y p e z b w N T n L X > < a : K e y V a l u e O f D i a g r a m O b j e c t K e y a n y T y p e z b w N T n L X > < a : K e y > < K e y > L i n k s \ & l t ; C o l u m n s \ S u m   a v   B e m a n n i n g s f a k t o r _ D a g _ K v e l d _ A l t _ 2 & g t ; - & l t ; M e a s u r e s \ B e m a n n i n g s f a k t o r _ D a g _ K v e l d _ A l t _ 2 & g t ; \ C O L U M N < / K e y > < / a : K e y > < a : V a l u e   i : t y p e = " M e a s u r e G r i d V i e w S t a t e I D i a g r a m L i n k E n d p o i n t " / > < / a : K e y V a l u e O f D i a g r a m O b j e c t K e y a n y T y p e z b w N T n L X > < a : K e y V a l u e O f D i a g r a m O b j e c t K e y a n y T y p e z b w N T n L X > < a : K e y > < K e y > L i n k s \ & l t ; C o l u m n s \ S u m   a v   B e m a n n i n g s f a k t o r _ D a g _ K v e l d _ A l t _ 2 & g t ; - & l t ; M e a s u r e s \ B e m a n n i n g s f a k t o r _ D a g _ K v e l d _ A l t _ 2 & g t ; \ M E A S U R E < / K e y > < / a : K e y > < a : V a l u e   i : t y p e = " M e a s u r e G r i d V i e w S t a t e I D i a g r a m L i n k E n d p o i n t " / > < / a : K e y V a l u e O f D i a g r a m O b j e c t K e y a n y T y p e z b w N T n L X > < a : K e y V a l u e O f D i a g r a m O b j e c t K e y a n y T y p e z b w N T n L X > < a : K e y > < K e y > L i n k s \ & l t ; C o l u m n s \ S u m   a v   B e m a n n i n g s f a k t o r _ D a g _ K v e l d _ A l t _ 3 & g t ; - & l t ; M e a s u r e s \ B e m a n n i n g s f a k t o r _ D a g _ K v e l d _ A l t _ 3 & g t ; < / K e y > < / a : K e y > < a : V a l u e   i : t y p e = " M e a s u r e G r i d V i e w S t a t e I D i a g r a m L i n k " / > < / a : K e y V a l u e O f D i a g r a m O b j e c t K e y a n y T y p e z b w N T n L X > < a : K e y V a l u e O f D i a g r a m O b j e c t K e y a n y T y p e z b w N T n L X > < a : K e y > < K e y > L i n k s \ & l t ; C o l u m n s \ S u m   a v   B e m a n n i n g s f a k t o r _ D a g _ K v e l d _ A l t _ 3 & g t ; - & l t ; M e a s u r e s \ B e m a n n i n g s f a k t o r _ D a g _ K v e l d _ A l t _ 3 & g t ; \ C O L U M N < / K e y > < / a : K e y > < a : V a l u e   i : t y p e = " M e a s u r e G r i d V i e w S t a t e I D i a g r a m L i n k E n d p o i n t " / > < / a : K e y V a l u e O f D i a g r a m O b j e c t K e y a n y T y p e z b w N T n L X > < a : K e y V a l u e O f D i a g r a m O b j e c t K e y a n y T y p e z b w N T n L X > < a : K e y > < K e y > L i n k s \ & l t ; C o l u m n s \ S u m   a v   B e m a n n i n g s f a k t o r _ D a g _ K v e l d _ A l t _ 3 & g t ; - & l t ; M e a s u r e s \ B e m a n n i n g s f a k t o r _ D a g _ K v e l d _ A l t _ 3 & g t ; \ M E A S U R E < / K e y > < / a : K e y > < a : V a l u e   i : t y p e = " M e a s u r e G r i d V i e w S t a t e I D i a g r a m L i n k E n d p o i n t " / > < / a : K e y V a l u e O f D i a g r a m O b j e c t K e y a n y T y p e z b w N T n L X > < / V i e w S t a t e s > < / D i a g r a m M a n a g e r . S e r i a l i z a b l e D i a g r a m > < / A r r a y O f D i a g r a m M a n a g e r . S e r i a l i z a b l e D i a g r a m > ] ] > < / C u s t o m C o n t e n t > < / G e m i n i > 
</file>

<file path=customXml/item4.xml>��< ? x m l   v e r s i o n = " 1 . 0 "   e n c o d i n g = " U T F - 1 6 " ? > < G e m i n i   x m l n s = " h t t p : / / g e m i n i / p i v o t c u s t o m i z a t i o n / S a n d b o x N o n E m p t y " > < C u s t o m C o n t e n t > < ! [ C D A T A [ 1 ] ] > < / 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 P l a s s e r - 3 a d a 6 3 1 5 - b 3 3 6 - 4 6 9 e - 8 1 5 b - 5 5 7 d 9 d f 0 f 2 d b < / K e y > < V a l u e   x m l n s : a = " h t t p : / / s c h e m a s . d a t a c o n t r a c t . o r g / 2 0 0 4 / 0 7 / M i c r o s o f t . A n a l y s i s S e r v i c e s . C o m m o n " > < a : H a s F o c u s > t r u e < / a : H a s F o c u s > < a : S i z e A t D p i 9 6 > 2 9 2 < / a : S i z e A t D p i 9 6 > < a : V i s i b l e > t r u e < / a : V i s i b l e > < / V a l u e > < / K e y V a l u e O f s t r i n g S a n d b o x E d i t o r . M e a s u r e G r i d S t a t e S c d E 3 5 R y > < K e y V a l u e O f s t r i n g S a n d b o x E d i t o r . M e a s u r e G r i d S t a t e S c d E 3 5 R y > < K e y > A n s a t t e _ F e l l e s - 9 2 6 8 e c a 2 - b c b 2 - 4 6 d b - a 8 4 2 - 1 2 3 8 9 f 7 b 1 3 a a < / K e y > < V a l u e   x m l n s : a = " h t t p : / / s c h e m a s . d a t a c o n t r a c t . o r g / 2 0 0 4 / 0 7 / M i c r o s o f t . A n a l y s i s S e r v i c e s . C o m m o n " > < a : H a s F o c u s > t r u e < / a : H a s F o c u s > < a : S i z e A t D p i 9 6 > 4 8 4 < / a : S i z e A t D p i 9 6 > < a : V i s i b l e > t r u e < / a : V i s i b l e > < / V a l u e > < / K e y V a l u e O f s t r i n g S a n d b o x E d i t o r . M e a s u r e G r i d S t a t e S c d E 3 5 R y > < K e y V a l u e O f s t r i n g S a n d b o x E d i t o r . M e a s u r e G r i d S t a t e S c d E 3 5 R y > < K e y > A n s a t t e _ N a t t - 9 9 c 6 7 e 8 8 - 0 e 4 a - 4 0 e 0 - 9 c b d - 7 0 9 a 8 4 3 1 b 8 0 3 < / K e y > < V a l u e   x m l n s : a = " h t t p : / / s c h e m a s . d a t a c o n t r a c t . o r g / 2 0 0 4 / 0 7 / M i c r o s o f t . A n a l y s i s S e r v i c e s . C o m m o n " > < a : H a s F o c u s > t r u e < / a : H a s F o c u s > < a : S i z e A t D p i 9 6 > 3 9 0 < / a : S i z e A t D p i 9 6 > < a : V i s i b l e > t r u e < / a : V i s i b l e > < / V a l u e > < / K e y V a l u e O f s t r i n g S a n d b o x E d i t o r . M e a s u r e G r i d S t a t e S c d E 3 5 R y > < K e y V a l u e O f s t r i n g S a n d b o x E d i t o r . M e a s u r e G r i d S t a t e S c d E 3 5 R y > < K e y > A n s a t t e _ K v e l d - b a 0 a 5 d 7 c - 1 9 2 6 - 4 c f 4 - 9 2 2 1 - c 0 e e 1 f 7 6 2 0 c 1 < / K e y > < V a l u e   x m l n s : a = " h t t p : / / s c h e m a s . d a t a c o n t r a c t . o r g / 2 0 0 4 / 0 7 / M i c r o s o f t . A n a l y s i s S e r v i c e s . C o m m o n " > < a : H a s F o c u s > t r u e < / a : H a s F o c u s > < a : S i z e A t D p i 9 6 > 4 2 2 < / a : S i z e A t D p i 9 6 > < a : V i s i b l e > t r u e < / a : V i s i b l e > < / V a l u e > < / K e y V a l u e O f s t r i n g S a n d b o x E d i t o r . M e a s u r e G r i d S t a t e S c d E 3 5 R y > < K e y V a l u e O f s t r i n g S a n d b o x E d i t o r . M e a s u r e G r i d S t a t e S c d E 3 5 R y > < K e y > A n s a t t e _ D a g - 5 8 c 5 e f 6 0 - 1 c e d - 4 8 a f - 8 1 d b - 0 9 2 0 d e 6 2 a b 7 8 < / K e y > < V a l u e   x m l n s : a = " h t t p : / / s c h e m a s . d a t a c o n t r a c t . o r g / 2 0 0 4 / 0 7 / M i c r o s o f t . A n a l y s i s S e r v i c e s . C o m m o n " > < a : H a s F o c u s > t r u e < / a : H a s F o c u s > < a : S i z e A t D p i 9 6 > 3 4 5 < / a : S i z e A t D p i 9 6 > < a : V i s i b l e > t r u e < / a : V i s i b l e > < / V a l u e > < / K e y V a l u e O f s t r i n g S a n d b o x E d i t o r . M e a s u r e G r i d S t a t e S c d E 3 5 R y > < K e y V a l u e O f s t r i n g S a n d b o x E d i t o r . M e a s u r e G r i d S t a t e S c d E 3 5 R y > < K e y > O m r e g n i n g - 2 8 5 f 5 4 7 2 - 4 f f a - 4 c b 1 - b c 6 d - f 0 b 4 5 7 e e f 5 c 2 < / 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T a b l e X M L _ A n s a t t e _ N a t t - 9 9 c 6 7 e 8 8 - 0 e 4 a - 4 0 e 0 - 9 c b d - 7 0 9 a 8 4 3 1 b 8 0 3 " > < C u s t o m C o n t e n t > < ! [ C D A T A [ < T a b l e W i d g e t G r i d S e r i a l i z a t i o n   x m l n s : x s d = " h t t p : / / w w w . w 3 . o r g / 2 0 0 1 / X M L S c h e m a "   x m l n s : x s i = " h t t p : / / w w w . w 3 . o r g / 2 0 0 1 / X M L S c h e m a - i n s t a n c e " > < C o l u m n S u g g e s t e d T y p e   / > < C o l u m n F o r m a t   / > < C o l u m n A c c u r a c y   / > < C o l u m n C u r r e n c y S y m b o l   / > < C o l u m n P o s i t i v e P a t t e r n   / > < C o l u m n N e g a t i v e P a t t e r n   / > < C o l u m n W i d t h s > < i t e m > < k e y > < s t r i n g > A n s a t t e _ N a t t < / s t r i n g > < / k e y > < v a l u e > < i n t > 3 4 8 < / i n t > < / v a l u e > < / i t e m > < i t e m > < k e y > < s t r i n g > A l t e r n a t i v _ 0 < / s t r i n g > < / k e y > < v a l u e > < i n t > 1 0 9 < / i n t > < / v a l u e > < / i t e m > < i t e m > < k e y > < s t r i n g > A l t e r n a t i v _ 1 < / s t r i n g > < / k e y > < v a l u e > < i n t > 1 0 9 < / i n t > < / v a l u e > < / i t e m > < i t e m > < k e y > < s t r i n g > A l t e r n a t i v _ 2 < / s t r i n g > < / k e y > < v a l u e > < i n t > 1 0 9 < / i n t > < / v a l u e > < / i t e m > < i t e m > < k e y > < s t r i n g > A l t e r n a t i v _ 3 < / s t r i n g > < / k e y > < v a l u e > < i n t > 1 0 9 < / i n t > < / v a l u e > < / i t e m > < i t e m > < k e y > < s t r i n g > T i d s p u n k t < / s t r i n g > < / k e y > < v a l u e > < i n t > 9 6 < / i n t > < / v a l u e > < / i t e m > < i t e m > < k e y > < s t r i n g > B e m a n n i n g _ 2 _ � r s v e r k _ N a t t < / s t r i n g > < / k e y > < v a l u e > < i n t > 2 1 1 < / i n t > < / v a l u e > < / i t e m > < i t e m > < k e y > < s t r i n g > � r s v e r k _ A l t _ 0 < / s t r i n g > < / k e y > < v a l u e > < i n t > 1 2 2 < / i n t > < / v a l u e > < / i t e m > < i t e m > < k e y > < s t r i n g > � r s v e r k _ A l t _ 1 < / s t r i n g > < / k e y > < v a l u e > < i n t > 1 2 2 < / i n t > < / v a l u e > < / i t e m > < i t e m > < k e y > < s t r i n g > � r s v e r k _ A l t _ 2 < / s t r i n g > < / k e y > < v a l u e > < i n t > 1 2 2 < / i n t > < / v a l u e > < / i t e m > < i t e m > < k e y > < s t r i n g > � r s v e r k _ A l t _ 3 < / s t r i n g > < / k e y > < v a l u e > < i n t > 1 2 2 < / i n t > < / v a l u e > < / i t e m > < i t e m > < k e y > < s t r i n g > B e m a n n i n g s f a k t o r _ N a t t _ A l t _ 0 < / s t r i n g > < / k e y > < v a l u e > < i n t > 2 2 2 < / i n t > < / v a l u e > < / i t e m > < i t e m > < k e y > < s t r i n g > B e m a n n i n g s f a k t o r _ N a t t _ A l t _ 1 < / s t r i n g > < / k e y > < v a l u e > < i n t > 2 2 2 < / i n t > < / v a l u e > < / i t e m > < i t e m > < k e y > < s t r i n g > B e m a n n i n g s f a k t o r _ N a t t _ A l t _ 2 < / s t r i n g > < / k e y > < v a l u e > < i n t > 2 2 2 < / i n t > < / v a l u e > < / i t e m > < i t e m > < k e y > < s t r i n g > B e m a n n i n g s f a k t o r _ N a t t _ A l t _ 3 < / s t r i n g > < / k e y > < v a l u e > < i n t > 2 2 2 < / i n t > < / v a l u e > < / i t e m > < / C o l u m n W i d t h s > < C o l u m n D i s p l a y I n d e x > < i t e m > < k e y > < s t r i n g > A n s a t t e _ N a t t < / s t r i n g > < / k e y > < v a l u e > < i n t > 0 < / i n t > < / v a l u e > < / i t e m > < i t e m > < k e y > < s t r i n g > A l t e r n a t i v _ 0 < / s t r i n g > < / k e y > < v a l u e > < i n t > 1 < / i n t > < / v a l u e > < / i t e m > < i t e m > < k e y > < s t r i n g > A l t e r n a t i v _ 1 < / s t r i n g > < / k e y > < v a l u e > < i n t > 2 < / i n t > < / v a l u e > < / i t e m > < i t e m > < k e y > < s t r i n g > A l t e r n a t i v _ 2 < / s t r i n g > < / k e y > < v a l u e > < i n t > 3 < / i n t > < / v a l u e > < / i t e m > < i t e m > < k e y > < s t r i n g > A l t e r n a t i v _ 3 < / s t r i n g > < / k e y > < v a l u e > < i n t > 4 < / i n t > < / v a l u e > < / i t e m > < i t e m > < k e y > < s t r i n g > T i d s p u n k t < / s t r i n g > < / k e y > < v a l u e > < i n t > 5 < / i n t > < / v a l u e > < / i t e m > < i t e m > < k e y > < s t r i n g > B e m a n n i n g _ 2 _ � r s v e r k _ N a t t < / s t r i n g > < / k e y > < v a l u e > < i n t > 6 < / i n t > < / v a l u e > < / i t e m > < i t e m > < k e y > < s t r i n g > � r s v e r k _ A l t _ 0 < / s t r i n g > < / k e y > < v a l u e > < i n t > 7 < / i n t > < / v a l u e > < / i t e m > < i t e m > < k e y > < s t r i n g > � r s v e r k _ A l t _ 1 < / s t r i n g > < / k e y > < v a l u e > < i n t > 8 < / i n t > < / v a l u e > < / i t e m > < i t e m > < k e y > < s t r i n g > � r s v e r k _ A l t _ 2 < / s t r i n g > < / k e y > < v a l u e > < i n t > 9 < / i n t > < / v a l u e > < / i t e m > < i t e m > < k e y > < s t r i n g > � r s v e r k _ A l t _ 3 < / s t r i n g > < / k e y > < v a l u e > < i n t > 1 0 < / i n t > < / v a l u e > < / i t e m > < i t e m > < k e y > < s t r i n g > B e m a n n i n g s f a k t o r _ N a t t _ A l t _ 0 < / s t r i n g > < / k e y > < v a l u e > < i n t > 1 1 < / i n t > < / v a l u e > < / i t e m > < i t e m > < k e y > < s t r i n g > B e m a n n i n g s f a k t o r _ N a t t _ A l t _ 1 < / s t r i n g > < / k e y > < v a l u e > < i n t > 1 2 < / i n t > < / v a l u e > < / i t e m > < i t e m > < k e y > < s t r i n g > B e m a n n i n g s f a k t o r _ N a t t _ A l t _ 2 < / s t r i n g > < / k e y > < v a l u e > < i n t > 1 3 < / i n t > < / v a l u e > < / i t e m > < i t e m > < k e y > < s t r i n g > B e m a n n i n g s f a k t o r _ N a t t _ A l t _ 3 < / s t r i n g > < / k e y > < v a l u e > < i n t > 1 4 < / 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X M L _ A n s a t t e _ D a g - 5 8 c 5 e f 6 0 - 1 c e d - 4 8 a f - 8 1 d b - 0 9 2 0 d e 6 2 a b 7 8 " > < C u s t o m C o n t e n t > < ! [ C D A T A [ < T a b l e W i d g e t G r i d S e r i a l i z a t i o n   x m l n s : x s d = " h t t p : / / w w w . w 3 . o r g / 2 0 0 1 / X M L S c h e m a "   x m l n s : x s i = " h t t p : / / w w w . w 3 . o r g / 2 0 0 1 / X M L S c h e m a - i n s t a n c e " > < C o l u m n S u g g e s t e d T y p e   / > < C o l u m n F o r m a t   / > < C o l u m n A c c u r a c y   / > < C o l u m n C u r r e n c y S y m b o l   / > < C o l u m n P o s i t i v e P a t t e r n   / > < C o l u m n N e g a t i v e P a t t e r n   / > < C o l u m n W i d t h s > < i t e m > < k e y > < s t r i n g > B e m a n n i n g   D a g < / s t r i n g > < / k e y > < v a l u e > < i n t > 2 4 2 < / i n t > < / v a l u e > < / i t e m > < i t e m > < k e y > < s t r i n g > A l t e r n a t i v _ 0 < / s t r i n g > < / k e y > < v a l u e > < i n t > 1 0 9 < / i n t > < / v a l u e > < / i t e m > < i t e m > < k e y > < s t r i n g > A l t e r n a t i v _ 1 < / s t r i n g > < / k e y > < v a l u e > < i n t > 1 0 9 < / i n t > < / v a l u e > < / i t e m > < i t e m > < k e y > < s t r i n g > A l t e r n a t i v _ 2 < / s t r i n g > < / k e y > < v a l u e > < i n t > 1 0 9 < / i n t > < / v a l u e > < / i t e m > < i t e m > < k e y > < s t r i n g > A l t e r n a t i v _ 3 < / s t r i n g > < / k e y > < v a l u e > < i n t > 1 0 9 < / i n t > < / v a l u e > < / i t e m > < i t e m > < k e y > < s t r i n g > T i d s p u n k t < / s t r i n g > < / k e y > < v a l u e > < i n t > 9 6 < / i n t > < / v a l u e > < / i t e m > < i t e m > < k e y > < s t r i n g > B e m a n n i n g _ 2 _ � r s v e r k _ D a g < / s t r i n g > < / k e y > < v a l u e > < i n t > 2 1 1 < / i n t > < / v a l u e > < / i t e m > < i t e m > < k e y > < s t r i n g > � r s v e r k _ D a g _ A l t _ 1 < / s t r i n g > < / k e y > < v a l u e > < i n t > 1 5 6 < / i n t > < / v a l u e > < / i t e m > < i t e m > < k e y > < s t r i n g > � r s v e r k _ D a g _ A l t _ 2 < / s t r i n g > < / k e y > < v a l u e > < i n t > 1 5 6 < / i n t > < / v a l u e > < / i t e m > < i t e m > < k e y > < s t r i n g > � r s v e r k _ D a g _ A l t _ 3 < / s t r i n g > < / k e y > < v a l u e > < i n t > 1 5 6 < / i n t > < / v a l u e > < / i t e m > < i t e m > < k e y > < s t r i n g > � r s v e r k _ D a g _ A l t _ 0 < / s t r i n g > < / k e y > < v a l u e > < i n t > 1 5 6 < / i n t > < / v a l u e > < / i t e m > < / C o l u m n W i d t h s > < C o l u m n D i s p l a y I n d e x > < i t e m > < k e y > < s t r i n g > B e m a n n i n g   D a g < / s t r i n g > < / k e y > < v a l u e > < i n t > 0 < / i n t > < / v a l u e > < / i t e m > < i t e m > < k e y > < s t r i n g > A l t e r n a t i v _ 0 < / s t r i n g > < / k e y > < v a l u e > < i n t > 1 < / i n t > < / v a l u e > < / i t e m > < i t e m > < k e y > < s t r i n g > A l t e r n a t i v _ 1 < / s t r i n g > < / k e y > < v a l u e > < i n t > 2 < / i n t > < / v a l u e > < / i t e m > < i t e m > < k e y > < s t r i n g > A l t e r n a t i v _ 2 < / s t r i n g > < / k e y > < v a l u e > < i n t > 3 < / i n t > < / v a l u e > < / i t e m > < i t e m > < k e y > < s t r i n g > A l t e r n a t i v _ 3 < / s t r i n g > < / k e y > < v a l u e > < i n t > 4 < / i n t > < / v a l u e > < / i t e m > < i t e m > < k e y > < s t r i n g > T i d s p u n k t < / s t r i n g > < / k e y > < v a l u e > < i n t > 5 < / i n t > < / v a l u e > < / i t e m > < i t e m > < k e y > < s t r i n g > B e m a n n i n g _ 2 _ � r s v e r k _ D a g < / s t r i n g > < / k e y > < v a l u e > < i n t > 6 < / i n t > < / v a l u e > < / i t e m > < i t e m > < k e y > < s t r i n g > � r s v e r k _ D a g _ A l t _ 1 < / s t r i n g > < / k e y > < v a l u e > < i n t > 7 < / i n t > < / v a l u e > < / i t e m > < i t e m > < k e y > < s t r i n g > � r s v e r k _ D a g _ A l t _ 2 < / s t r i n g > < / k e y > < v a l u e > < i n t > 8 < / i n t > < / v a l u e > < / i t e m > < i t e m > < k e y > < s t r i n g > � r s v e r k _ D a g _ A l t _ 3 < / s t r i n g > < / k e y > < v a l u e > < i n t > 9 < / i n t > < / v a l u e > < / i t e m > < i t e m > < k e y > < s t r i n g > � r s v e r k _ D a g _ A l t _ 0 < / s t r i n g > < / k e y > < v a l u e > < i n t > 1 0 < / 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E20AC35B-1531-446A-9F4B-7F92DBA86BDD}">
  <ds:schemaRefs/>
</ds:datastoreItem>
</file>

<file path=customXml/itemProps10.xml><?xml version="1.0" encoding="utf-8"?>
<ds:datastoreItem xmlns:ds="http://schemas.openxmlformats.org/officeDocument/2006/customXml" ds:itemID="{43436529-289B-4C16-8D74-048C4A0FA1AA}">
  <ds:schemaRefs/>
</ds:datastoreItem>
</file>

<file path=customXml/itemProps11.xml><?xml version="1.0" encoding="utf-8"?>
<ds:datastoreItem xmlns:ds="http://schemas.openxmlformats.org/officeDocument/2006/customXml" ds:itemID="{6A872D2F-C29D-48FB-A827-9C83CEFCE161}">
  <ds:schemaRefs/>
</ds:datastoreItem>
</file>

<file path=customXml/itemProps12.xml><?xml version="1.0" encoding="utf-8"?>
<ds:datastoreItem xmlns:ds="http://schemas.openxmlformats.org/officeDocument/2006/customXml" ds:itemID="{6D139439-6587-46CF-9F77-B23C0ED2DDAA}">
  <ds:schemaRefs>
    <ds:schemaRef ds:uri="http://schemas.microsoft.com/sharepoint/v3/contenttype/forms"/>
  </ds:schemaRefs>
</ds:datastoreItem>
</file>

<file path=customXml/itemProps13.xml><?xml version="1.0" encoding="utf-8"?>
<ds:datastoreItem xmlns:ds="http://schemas.openxmlformats.org/officeDocument/2006/customXml" ds:itemID="{97CDA9F9-B40A-42B6-8D44-9DF69A8C407F}">
  <ds:schemaRefs/>
</ds:datastoreItem>
</file>

<file path=customXml/itemProps14.xml><?xml version="1.0" encoding="utf-8"?>
<ds:datastoreItem xmlns:ds="http://schemas.openxmlformats.org/officeDocument/2006/customXml" ds:itemID="{DE1EEBA0-74AB-4D62-A97C-1C76FC8F314D}">
  <ds:schemaRefs/>
</ds:datastoreItem>
</file>

<file path=customXml/itemProps15.xml><?xml version="1.0" encoding="utf-8"?>
<ds:datastoreItem xmlns:ds="http://schemas.openxmlformats.org/officeDocument/2006/customXml" ds:itemID="{6CF5382B-A474-40BB-843D-DB5A03E48781}">
  <ds:schemaRefs/>
</ds:datastoreItem>
</file>

<file path=customXml/itemProps16.xml><?xml version="1.0" encoding="utf-8"?>
<ds:datastoreItem xmlns:ds="http://schemas.openxmlformats.org/officeDocument/2006/customXml" ds:itemID="{5C9D0588-0987-4162-8FB5-10474BA090F3}">
  <ds:schemaRefs/>
</ds:datastoreItem>
</file>

<file path=customXml/itemProps17.xml><?xml version="1.0" encoding="utf-8"?>
<ds:datastoreItem xmlns:ds="http://schemas.openxmlformats.org/officeDocument/2006/customXml" ds:itemID="{89C58C62-2206-4536-AFCC-F0C3D211C085}">
  <ds:schemaRefs/>
</ds:datastoreItem>
</file>

<file path=customXml/itemProps18.xml><?xml version="1.0" encoding="utf-8"?>
<ds:datastoreItem xmlns:ds="http://schemas.openxmlformats.org/officeDocument/2006/customXml" ds:itemID="{6B7F521A-5E19-4C2F-97C0-12323760537D}">
  <ds:schemaRefs/>
</ds:datastoreItem>
</file>

<file path=customXml/itemProps19.xml><?xml version="1.0" encoding="utf-8"?>
<ds:datastoreItem xmlns:ds="http://schemas.openxmlformats.org/officeDocument/2006/customXml" ds:itemID="{3BF9E6AB-E210-4217-B69E-FC5C17EB78DE}">
  <ds:schemaRefs/>
</ds:datastoreItem>
</file>

<file path=customXml/itemProps2.xml><?xml version="1.0" encoding="utf-8"?>
<ds:datastoreItem xmlns:ds="http://schemas.openxmlformats.org/officeDocument/2006/customXml" ds:itemID="{6D93A82D-91B2-46E3-B044-1FF4C4FE4A7F}">
  <ds:schemaRefs/>
</ds:datastoreItem>
</file>

<file path=customXml/itemProps20.xml><?xml version="1.0" encoding="utf-8"?>
<ds:datastoreItem xmlns:ds="http://schemas.openxmlformats.org/officeDocument/2006/customXml" ds:itemID="{A332215C-9420-4036-9F6F-B864A67FE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d460b-8b62-4b97-baa9-7efef99facd9"/>
    <ds:schemaRef ds:uri="40a32ab9-e3c7-4513-949c-db8e05c668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1.xml><?xml version="1.0" encoding="utf-8"?>
<ds:datastoreItem xmlns:ds="http://schemas.openxmlformats.org/officeDocument/2006/customXml" ds:itemID="{4BCC30C7-743E-47A7-8D87-681FEC4C4714}">
  <ds:schemaRefs>
    <ds:schemaRef ds:uri="http://schemas.microsoft.com/DataMashup"/>
  </ds:schemaRefs>
</ds:datastoreItem>
</file>

<file path=customXml/itemProps22.xml><?xml version="1.0" encoding="utf-8"?>
<ds:datastoreItem xmlns:ds="http://schemas.openxmlformats.org/officeDocument/2006/customXml" ds:itemID="{932F11E8-C66B-424D-863F-4A995ECCBB2A}">
  <ds:schemaRefs>
    <ds:schemaRef ds:uri="http://purl.org/dc/elements/1.1/"/>
    <ds:schemaRef ds:uri="40a32ab9-e3c7-4513-949c-db8e05c668e4"/>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601d460b-8b62-4b97-baa9-7efef99facd9"/>
    <ds:schemaRef ds:uri="http://purl.org/dc/dcmitype/"/>
  </ds:schemaRefs>
</ds:datastoreItem>
</file>

<file path=customXml/itemProps23.xml><?xml version="1.0" encoding="utf-8"?>
<ds:datastoreItem xmlns:ds="http://schemas.openxmlformats.org/officeDocument/2006/customXml" ds:itemID="{69C42C04-3CCF-4119-B370-4AE03D14DE9D}">
  <ds:schemaRefs/>
</ds:datastoreItem>
</file>

<file path=customXml/itemProps24.xml><?xml version="1.0" encoding="utf-8"?>
<ds:datastoreItem xmlns:ds="http://schemas.openxmlformats.org/officeDocument/2006/customXml" ds:itemID="{54F11227-B293-4510-A044-C80FA5DF8E4E}">
  <ds:schemaRefs/>
</ds:datastoreItem>
</file>

<file path=customXml/itemProps25.xml><?xml version="1.0" encoding="utf-8"?>
<ds:datastoreItem xmlns:ds="http://schemas.openxmlformats.org/officeDocument/2006/customXml" ds:itemID="{2D5F201A-43BE-4BC6-9A29-5F717F3E97D6}">
  <ds:schemaRefs/>
</ds:datastoreItem>
</file>

<file path=customXml/itemProps26.xml><?xml version="1.0" encoding="utf-8"?>
<ds:datastoreItem xmlns:ds="http://schemas.openxmlformats.org/officeDocument/2006/customXml" ds:itemID="{6E8EBFF2-1E22-4026-9865-59B6F3D7F506}">
  <ds:schemaRefs/>
</ds:datastoreItem>
</file>

<file path=customXml/itemProps27.xml><?xml version="1.0" encoding="utf-8"?>
<ds:datastoreItem xmlns:ds="http://schemas.openxmlformats.org/officeDocument/2006/customXml" ds:itemID="{40472EB0-422C-41D0-9036-399E6A3F3371}">
  <ds:schemaRefs/>
</ds:datastoreItem>
</file>

<file path=customXml/itemProps28.xml><?xml version="1.0" encoding="utf-8"?>
<ds:datastoreItem xmlns:ds="http://schemas.openxmlformats.org/officeDocument/2006/customXml" ds:itemID="{36C39F30-2AC4-4F92-8F84-8399508F3C8E}">
  <ds:schemaRefs/>
</ds:datastoreItem>
</file>

<file path=customXml/itemProps3.xml><?xml version="1.0" encoding="utf-8"?>
<ds:datastoreItem xmlns:ds="http://schemas.openxmlformats.org/officeDocument/2006/customXml" ds:itemID="{5560821C-67F3-4E84-B449-C039B8CE0632}">
  <ds:schemaRefs/>
</ds:datastoreItem>
</file>

<file path=customXml/itemProps4.xml><?xml version="1.0" encoding="utf-8"?>
<ds:datastoreItem xmlns:ds="http://schemas.openxmlformats.org/officeDocument/2006/customXml" ds:itemID="{EE33EB36-1412-4911-AA76-E0CA85BC97EA}">
  <ds:schemaRefs/>
</ds:datastoreItem>
</file>

<file path=customXml/itemProps5.xml><?xml version="1.0" encoding="utf-8"?>
<ds:datastoreItem xmlns:ds="http://schemas.openxmlformats.org/officeDocument/2006/customXml" ds:itemID="{A6779052-3A76-4A86-A371-922FA930943B}">
  <ds:schemaRefs/>
</ds:datastoreItem>
</file>

<file path=customXml/itemProps6.xml><?xml version="1.0" encoding="utf-8"?>
<ds:datastoreItem xmlns:ds="http://schemas.openxmlformats.org/officeDocument/2006/customXml" ds:itemID="{A9987C0C-1D0A-43F3-8500-40F13524F39A}">
  <ds:schemaRefs/>
</ds:datastoreItem>
</file>

<file path=customXml/itemProps7.xml><?xml version="1.0" encoding="utf-8"?>
<ds:datastoreItem xmlns:ds="http://schemas.openxmlformats.org/officeDocument/2006/customXml" ds:itemID="{22DE33E0-CEEF-455A-82D6-4D79D1763C86}">
  <ds:schemaRefs/>
</ds:datastoreItem>
</file>

<file path=customXml/itemProps8.xml><?xml version="1.0" encoding="utf-8"?>
<ds:datastoreItem xmlns:ds="http://schemas.openxmlformats.org/officeDocument/2006/customXml" ds:itemID="{0023461E-8298-4B48-84D0-CEA1633A3AAD}">
  <ds:schemaRefs/>
</ds:datastoreItem>
</file>

<file path=customXml/itemProps9.xml><?xml version="1.0" encoding="utf-8"?>
<ds:datastoreItem xmlns:ds="http://schemas.openxmlformats.org/officeDocument/2006/customXml" ds:itemID="{D77C0B88-1DF3-468C-B660-29E08140114E}">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 id="{b04c18ce-fe49-4383-8235-47f395f07474}" enabled="0" method="" siteId="{b04c18ce-fe49-4383-8235-47f395f074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Navngitte områder</vt:lpstr>
      </vt:variant>
      <vt:variant>
        <vt:i4>8</vt:i4>
      </vt:variant>
    </vt:vector>
  </HeadingPairs>
  <TitlesOfParts>
    <vt:vector size="22" baseType="lpstr">
      <vt:lpstr>Innledning og mål</vt:lpstr>
      <vt:lpstr>Bruk og fremgangsmåte</vt:lpstr>
      <vt:lpstr>Oppsummering</vt:lpstr>
      <vt:lpstr>1_Spart_tid</vt:lpstr>
      <vt:lpstr>2_Logistikkmønster</vt:lpstr>
      <vt:lpstr>3_Unngåtte_kostnader</vt:lpstr>
      <vt:lpstr>3_1_Bemanning</vt:lpstr>
      <vt:lpstr>4_Bomiljø_Brukskvalitet</vt:lpstr>
      <vt:lpstr>5_Klimagassutslipp</vt:lpstr>
      <vt:lpstr>6_Bærekraftig_energi</vt:lpstr>
      <vt:lpstr>7_Miljøvennlig_transport</vt:lpstr>
      <vt:lpstr>8_Sirkulærtankegang</vt:lpstr>
      <vt:lpstr>9_Lokalisering</vt:lpstr>
      <vt:lpstr>Begrepsavklaring</vt:lpstr>
      <vt:lpstr>Begrepsavklaring!_ftn2</vt:lpstr>
      <vt:lpstr>Begrepsavklaring!_ftn3</vt:lpstr>
      <vt:lpstr>Begrepsavklaring!_ftn6</vt:lpstr>
      <vt:lpstr>Begrepsavklaring!_ftnref1</vt:lpstr>
      <vt:lpstr>Begrepsavklaring!_ftnref3</vt:lpstr>
      <vt:lpstr>Begrepsavklaring!_ftnref4</vt:lpstr>
      <vt:lpstr>Begrepsavklaring!_ftnref6</vt:lpstr>
      <vt:lpstr>Begrepsavklaring!_ftnref7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Rasmussen</dc:creator>
  <cp:keywords/>
  <dc:description/>
  <cp:lastModifiedBy>Christina Rasmussen</cp:lastModifiedBy>
  <cp:revision/>
  <dcterms:created xsi:type="dcterms:W3CDTF">2024-09-04T14:30:06Z</dcterms:created>
  <dcterms:modified xsi:type="dcterms:W3CDTF">2025-08-22T08:13:04Z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0x010100AFD94C6B7605734EA597F9B5412941E8</vt:lpwstr>
  </property>
</Properties>
</file>